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https://hawaiioimt-my.sharepoint.com/personal/bonhee_j_keanu_hawaii_gov/Documents/Documents/Databook/"/>
    </mc:Choice>
  </mc:AlternateContent>
  <xr:revisionPtr revIDLastSave="21" documentId="8_{A9DF2E6C-FE66-42DA-8933-B01069979C5F}" xr6:coauthVersionLast="47" xr6:coauthVersionMax="47" xr10:uidLastSave="{788DD21E-0B80-46BC-8DB6-06E92437AB36}"/>
  <bookViews>
    <workbookView xWindow="-840" yWindow="750" windowWidth="27600" windowHeight="14505" tabRatio="846" xr2:uid="{00000000-000D-0000-FFFF-FFFF00000000}"/>
  </bookViews>
  <sheets>
    <sheet name="TITLE" sheetId="1" r:id="rId1"/>
    <sheet name="AQUATIC PLANTS" sheetId="2" r:id="rId2"/>
    <sheet name="BAREROOT HERBACEOUS PERENNIALS" sheetId="3" r:id="rId3"/>
    <sheet name="BEDDING PLANT TOTALS" sheetId="4" r:id="rId4"/>
    <sheet name="BEDDING PLANTS, ANNUAL" sheetId="5" r:id="rId5"/>
    <sheet name="BEDDING PLANTS, HERBACEOUS PERE" sheetId="6" r:id="rId6"/>
    <sheet name="BULBS &amp; CORMS &amp; RHIZOMES &amp; TUBE" sheetId="7" r:id="rId7"/>
    <sheet name="CACTI &amp; SUCCULENTS" sheetId="8" r:id="rId8"/>
    <sheet name="CUCUMBERS" sheetId="9" r:id="rId9"/>
    <sheet name="CUT CHRISTMAS TREES" sheetId="10" r:id="rId10"/>
    <sheet name="CUT CHRISTMAS TREES &amp; SHORT TER" sheetId="11" r:id="rId11"/>
    <sheet name="CUT CULTIVATED GREENS" sheetId="12" r:id="rId12"/>
    <sheet name="CUT FLOWERS" sheetId="13" r:id="rId13"/>
    <sheet name="CUT FLOWERS &amp; CUT CULTIVATED GR" sheetId="14" r:id="rId14"/>
    <sheet name="DECIDUOUS FLOWERING TREES" sheetId="15" r:id="rId15"/>
    <sheet name="DECIDUOUS SHADE TREES" sheetId="16" r:id="rId16"/>
    <sheet name="DECIDUOUS SHRUBS" sheetId="17" r:id="rId17"/>
    <sheet name="EVERGREENS, BROADLEAF" sheetId="18" r:id="rId18"/>
    <sheet name="EVERGREENS, CONIFEROUS" sheetId="19" r:id="rId19"/>
    <sheet name="FLORICULTURE TOTALS" sheetId="20" r:id="rId20"/>
    <sheet name="FLORICULTURE, OTHER" sheetId="21" r:id="rId21"/>
    <sheet name="FLOWER SEEDS" sheetId="22" r:id="rId22"/>
    <sheet name="FLOWERING PLANTS, POTTED" sheetId="23" r:id="rId23"/>
    <sheet name="FOLIAGE PLANTS" sheetId="24" r:id="rId24"/>
    <sheet name="FOOD CROP TOTALS" sheetId="25" r:id="rId25"/>
    <sheet name="FOOD CROP, OTHER" sheetId="26" r:id="rId26"/>
    <sheet name="FRUIT &amp; NUT PLANTS" sheetId="27" r:id="rId27"/>
    <sheet name="FRUIT TOTALS" sheetId="28" r:id="rId28"/>
    <sheet name="HERBS" sheetId="29" r:id="rId29"/>
    <sheet name="HORTICULTURE TOTALS" sheetId="30" r:id="rId30"/>
    <sheet name="HORTICULTURE, OTHER" sheetId="31" r:id="rId31"/>
    <sheet name="LETTUCE" sheetId="32" r:id="rId32"/>
    <sheet name="MUSHROOMS" sheetId="33" r:id="rId33"/>
    <sheet name="NURSERY TOTALS" sheetId="34" r:id="rId34"/>
    <sheet name="NURSERY, OTHER" sheetId="35" r:id="rId35"/>
    <sheet name="ORNAMENTAL GRASSES" sheetId="36" r:id="rId36"/>
    <sheet name="PALMS" sheetId="37" r:id="rId37"/>
    <sheet name="PEPPERS" sheetId="38" r:id="rId38"/>
    <sheet name="PROPAGATIVE MATERIAL" sheetId="39" r:id="rId39"/>
    <sheet name="SHORT TERM WOODY TREES" sheetId="40" r:id="rId40"/>
    <sheet name="SOD" sheetId="41" r:id="rId41"/>
    <sheet name="STRAWBERRIES" sheetId="42" r:id="rId42"/>
    <sheet name="TOMATOES" sheetId="43" r:id="rId43"/>
    <sheet name="TRANSPLANTS" sheetId="44" r:id="rId44"/>
    <sheet name="VEGETABLE SEEDS" sheetId="45" r:id="rId45"/>
    <sheet name="VEGETABLE TOTALS" sheetId="46" r:id="rId46"/>
    <sheet name="WOODY ORNAMENTALS &amp; VINES, OTHE" sheetId="47" r:id="rId4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B53" i="1" l="1"/>
  <c r="B52" i="1"/>
  <c r="B51" i="1"/>
  <c r="B50" i="1"/>
  <c r="B49" i="1"/>
  <c r="B48" i="1"/>
  <c r="B47" i="1"/>
  <c r="B46" i="1"/>
  <c r="B45" i="1"/>
  <c r="B44" i="1"/>
  <c r="B43" i="1"/>
  <c r="B42" i="1"/>
  <c r="B41" i="1"/>
  <c r="B40" i="1"/>
  <c r="B39" i="1"/>
  <c r="B38" i="1"/>
  <c r="B37" i="1"/>
  <c r="B36" i="1"/>
  <c r="B35" i="1"/>
  <c r="B34" i="1"/>
  <c r="B33" i="1"/>
  <c r="B32" i="1"/>
  <c r="B31" i="1"/>
  <c r="B30" i="1"/>
  <c r="B29" i="1"/>
  <c r="B28" i="1"/>
  <c r="B27" i="1"/>
  <c r="B26" i="1"/>
  <c r="B25" i="1"/>
  <c r="B24" i="1"/>
  <c r="B23" i="1"/>
  <c r="B22" i="1"/>
  <c r="B21" i="1"/>
  <c r="B20" i="1"/>
  <c r="B19" i="1"/>
  <c r="B18" i="1"/>
  <c r="B17" i="1"/>
  <c r="B16" i="1"/>
  <c r="B15" i="1"/>
  <c r="B14" i="1"/>
  <c r="B13" i="1"/>
  <c r="B12" i="1"/>
  <c r="B11" i="1"/>
  <c r="B10" i="1"/>
  <c r="B9" i="1"/>
  <c r="B8" i="1"/>
</calcChain>
</file>

<file path=xl/sharedStrings.xml><?xml version="1.0" encoding="utf-8"?>
<sst xmlns="http://schemas.openxmlformats.org/spreadsheetml/2006/main" count="10188" uniqueCount="5253">
  <si>
    <t>Group</t>
  </si>
  <si>
    <t>2002–2022</t>
  </si>
  <si>
    <t>HORTICULTURE</t>
  </si>
  <si>
    <t>2009–2019</t>
  </si>
  <si>
    <t>1997–2022</t>
  </si>
  <si>
    <t>2014–2019</t>
  </si>
  <si>
    <t>2002–2023</t>
  </si>
  <si>
    <t>1997–2023</t>
  </si>
  <si>
    <t>2007–2022</t>
  </si>
  <si>
    <t>2009–2023</t>
  </si>
  <si>
    <t>2002–2007</t>
  </si>
  <si>
    <t>2007–2023</t>
  </si>
  <si>
    <t>YEAR</t>
  </si>
  <si>
    <t>AQUATIC PLANTS - OPERATIONS WITH AREA IN PRODUCTION</t>
  </si>
  <si>
    <t>AQUATIC PLANTS - OPERATIONS WITH SALES</t>
  </si>
  <si>
    <t>AQUATIC PLANTS - SALES, MEASURED IN $</t>
  </si>
  <si>
    <t>AQUATIC PLANTS - SALES, MEASURED IN PLANTS</t>
  </si>
  <si>
    <t>AQUATIC PLANTS, IN THE OPEN - ACRES IN PRODUCTION</t>
  </si>
  <si>
    <t>AQUATIC PLANTS, IN THE OPEN - OPERATIONS WITH AREA IN PRODUCTION</t>
  </si>
  <si>
    <t>AQUATIC PLANTS, RETAIL - SALES, MEASURED IN $</t>
  </si>
  <si>
    <t>AQUATIC PLANTS, UNDER PROTECTION - OPERATIONS WITH AREA IN PRODUCTION</t>
  </si>
  <si>
    <t>AQUATIC PLANTS, UNDER PROTECTION - SQ FT IN PRODUCTION</t>
  </si>
  <si>
    <t>AQUATIC PLANTS, WHOLESALE - SALES, MEASURED IN $</t>
  </si>
  <si>
    <t>(D)</t>
  </si>
  <si>
    <t>BAREROOT HERBACEOUS PERENNIALS - INVENTORY, MEASURED IN PLANTS</t>
  </si>
  <si>
    <t>BAREROOT HERBACEOUS PERENNIALS - OPERATIONS WITH INVENTORY</t>
  </si>
  <si>
    <t>BAREROOT HERBACEOUS PERENNIALS - OPERATIONS WITH SALES</t>
  </si>
  <si>
    <t>BAREROOT HERBACEOUS PERENNIALS - SALES, MEASURED IN $</t>
  </si>
  <si>
    <t>BAREROOT HERBACEOUS PERENNIALS - SALES, MEASURED IN PLANTS</t>
  </si>
  <si>
    <t>BAREROOT HERBACEOUS PERENNIALS, WHOLESALE - OPERATIONS WITH SALES</t>
  </si>
  <si>
    <t>BAREROOT HERBACEOUS PERENNIALS, WHOLESALE - SALES, MEASURED IN $</t>
  </si>
  <si>
    <t>BAREROOT HERBACEOUS PERENNIALS, WHOLESALE - SALES, MEASURED IN PLANTS</t>
  </si>
  <si>
    <t>BEDDING PLANT TOTALS - OPERATIONS WITH AREA IN PRODUCTION</t>
  </si>
  <si>
    <t>BEDDING PLANT TOTALS - OPERATIONS WITH SALES</t>
  </si>
  <si>
    <t>BEDDING PLANT TOTALS - SALES, MEASURED IN $</t>
  </si>
  <si>
    <t>BEDDING PLANT TOTALS, IN THE OPEN - ACRES IN PRODUCTION</t>
  </si>
  <si>
    <t>BEDDING PLANT TOTALS, IN THE OPEN - OPERATIONS WITH AREA IN PRODUCTION</t>
  </si>
  <si>
    <t>BEDDING PLANT TOTALS, UNDER PROTECTION - OPERATIONS WITH AREA IN PRODUCTION</t>
  </si>
  <si>
    <t>BEDDING PLANT TOTALS, UNDER PROTECTION - SQ FT IN PRODUCTION</t>
  </si>
  <si>
    <t>BEDDING PLANTS, ANNUAL - OPERATIONS WITH SALES</t>
  </si>
  <si>
    <t>BEDDING PLANTS, ANNUAL - SALES, MEASURED IN $</t>
  </si>
  <si>
    <t>BEDDING PLANTS, ANNUAL, FLATS - OPERATIONS WITH SALES</t>
  </si>
  <si>
    <t>BEDDING PLANTS, ANNUAL, FLATS - SALES, MEASURED IN $</t>
  </si>
  <si>
    <t>BEDDING PLANTS, ANNUAL, FLATS - SALES, MEASURED IN FLATS</t>
  </si>
  <si>
    <t>BEDDING PLANTS, ANNUAL, FLOWERING &amp; FOLIAR - OPERATIONS WITH SALES</t>
  </si>
  <si>
    <t>BEDDING PLANTS, ANNUAL, FLOWERING &amp; FOLIAR - SALES, MEASURED IN $</t>
  </si>
  <si>
    <t>BEDDING PLANTS, ANNUAL, FLOWERING &amp; FOLIAR, ALYSSUM, SWEET (LOBULARIA) - OPERATIONS WITH SALES</t>
  </si>
  <si>
    <t>BEDDING PLANTS, ANNUAL, FLOWERING &amp; FOLIAR, ALYSSUM, SWEET (LOBULARIA) - SALES, MEASURED IN $</t>
  </si>
  <si>
    <t>BEDDING PLANTS, ANNUAL, FLOWERING &amp; FOLIAR, ALYSSUM, SWEET (LOBULARIA), POTS - OPERATIONS WITH SALES</t>
  </si>
  <si>
    <t>BEDDING PLANTS, ANNUAL, FLOWERING &amp; FOLIAR, ALYSSUM, SWEET (LOBULARIA), POTS - SALES, MEASURED IN $</t>
  </si>
  <si>
    <t>BEDDING PLANTS, ANNUAL, FLOWERING &amp; FOLIAR, ALYSSUM, SWEET (LOBULARIA), POTS - SALES, MEASURED IN POTS</t>
  </si>
  <si>
    <t>BEDDING PLANTS, ANNUAL, FLOWERING &amp; FOLIAR, ALYSSUM, SWEET (LOBULARIA), POTS, LT 5 INCHES - OPERATIONS WITH SALES</t>
  </si>
  <si>
    <t>BEDDING PLANTS, ANNUAL, FLOWERING &amp; FOLIAR, ALYSSUM, SWEET (LOBULARIA), POTS, LT 5 INCHES - SALES, MEASURED IN $</t>
  </si>
  <si>
    <t>BEDDING PLANTS, ANNUAL, FLOWERING &amp; FOLIAR, ALYSSUM, SWEET (LOBULARIA), POTS, LT 5 INCHES - SALES, MEASURED IN POTS</t>
  </si>
  <si>
    <t>BEDDING PLANTS, ANNUAL, FLOWERING &amp; FOLIAR, ALYSSUM, SWEET (LOBULARIA), WHOLESALE - OPERATIONS WITH SALES</t>
  </si>
  <si>
    <t>BEDDING PLANTS, ANNUAL, FLOWERING &amp; FOLIAR, ALYSSUM, SWEET (LOBULARIA), WHOLESALE - SALES, MEASURED IN $</t>
  </si>
  <si>
    <t>BEDDING PLANTS, ANNUAL, FLOWERING &amp; FOLIAR, ALYSSUM, SWEET (LOBULARIA), WHOLESALE, POTS - OPERATIONS WITH SALES</t>
  </si>
  <si>
    <t>BEDDING PLANTS, ANNUAL, FLOWERING &amp; FOLIAR, ALYSSUM, SWEET (LOBULARIA), WHOLESALE, POTS - SALES, MEASURED IN $</t>
  </si>
  <si>
    <t>BEDDING PLANTS, ANNUAL, FLOWERING &amp; FOLIAR, ALYSSUM, SWEET (LOBULARIA), WHOLESALE, POTS - SALES, MEASURED IN POTS</t>
  </si>
  <si>
    <t>BEDDING PLANTS, ANNUAL, FLOWERING &amp; FOLIAR, ALYSSUM, SWEET (LOBULARIA), WHOLESALE, POTS, LT 5 INCHES - OPERATIONS WITH SALES</t>
  </si>
  <si>
    <t>BEDDING PLANTS, ANNUAL, FLOWERING &amp; FOLIAR, ALYSSUM, SWEET (LOBULARIA), WHOLESALE, POTS, LT 5 INCHES - SALES, MEASURED IN $</t>
  </si>
  <si>
    <t>BEDDING PLANTS, ANNUAL, FLOWERING &amp; FOLIAR, ALYSSUM, SWEET (LOBULARIA), WHOLESALE, POTS, LT 5 INCHES - SALES, MEASURED IN POTS</t>
  </si>
  <si>
    <t>BEDDING PLANTS, ANNUAL, FLOWERING &amp; FOLIAR, ANGELONIA - OPERATIONS WITH SALES</t>
  </si>
  <si>
    <t>BEDDING PLANTS, ANNUAL, FLOWERING &amp; FOLIAR, ANGELONIA - SALES, MEASURED IN $</t>
  </si>
  <si>
    <t>BEDDING PLANTS, ANNUAL, FLOWERING &amp; FOLIAR, ANGELONIA, POTS - OPERATIONS WITH SALES</t>
  </si>
  <si>
    <t>BEDDING PLANTS, ANNUAL, FLOWERING &amp; FOLIAR, ANGELONIA, POTS - SALES, MEASURED IN $</t>
  </si>
  <si>
    <t>BEDDING PLANTS, ANNUAL, FLOWERING &amp; FOLIAR, ANGELONIA, POTS - SALES, MEASURED IN POTS</t>
  </si>
  <si>
    <t>BEDDING PLANTS, ANNUAL, FLOWERING &amp; FOLIAR, ANGELONIA, POTS, GE 5 INCHES - OPERATIONS WITH SALES</t>
  </si>
  <si>
    <t>BEDDING PLANTS, ANNUAL, FLOWERING &amp; FOLIAR, ANGELONIA, POTS, GE 5 INCHES - SALES, MEASURED IN $</t>
  </si>
  <si>
    <t>BEDDING PLANTS, ANNUAL, FLOWERING &amp; FOLIAR, ANGELONIA, POTS, GE 5 INCHES - SALES, MEASURED IN POTS</t>
  </si>
  <si>
    <t>BEDDING PLANTS, ANNUAL, FLOWERING &amp; FOLIAR, ANGELONIA, WHOLESALE - OPERATIONS WITH SALES</t>
  </si>
  <si>
    <t>BEDDING PLANTS, ANNUAL, FLOWERING &amp; FOLIAR, ANGELONIA, WHOLESALE - SALES, MEASURED IN $</t>
  </si>
  <si>
    <t>BEDDING PLANTS, ANNUAL, FLOWERING &amp; FOLIAR, ANGELONIA, WHOLESALE, POTS - OPERATIONS WITH SALES</t>
  </si>
  <si>
    <t>BEDDING PLANTS, ANNUAL, FLOWERING &amp; FOLIAR, ANGELONIA, WHOLESALE, POTS - SALES, MEASURED IN $</t>
  </si>
  <si>
    <t>BEDDING PLANTS, ANNUAL, FLOWERING &amp; FOLIAR, ANGELONIA, WHOLESALE, POTS - SALES, MEASURED IN POTS</t>
  </si>
  <si>
    <t>BEDDING PLANTS, ANNUAL, FLOWERING &amp; FOLIAR, ANGELONIA, WHOLESALE, POTS, GE 5 INCHES - OPERATIONS WITH SALES</t>
  </si>
  <si>
    <t>BEDDING PLANTS, ANNUAL, FLOWERING &amp; FOLIAR, ANGELONIA, WHOLESALE, POTS, GE 5 INCHES - SALES, MEASURED IN $</t>
  </si>
  <si>
    <t>BEDDING PLANTS, ANNUAL, FLOWERING &amp; FOLIAR, ANGELONIA, WHOLESALE, POTS, GE 5 INCHES - SALES, MEASURED IN POTS</t>
  </si>
  <si>
    <t>BEDDING PLANTS, ANNUAL, FLOWERING &amp; FOLIAR, BACOPA - OPERATIONS WITH SALES</t>
  </si>
  <si>
    <t>BEDDING PLANTS, ANNUAL, FLOWERING &amp; FOLIAR, BACOPA - SALES, MEASURED IN $</t>
  </si>
  <si>
    <t>BEDDING PLANTS, ANNUAL, FLOWERING &amp; FOLIAR, BACOPA, POTS - OPERATIONS WITH SALES</t>
  </si>
  <si>
    <t>BEDDING PLANTS, ANNUAL, FLOWERING &amp; FOLIAR, BACOPA, POTS - SALES, MEASURED IN $</t>
  </si>
  <si>
    <t>BEDDING PLANTS, ANNUAL, FLOWERING &amp; FOLIAR, BACOPA, POTS - SALES, MEASURED IN POTS</t>
  </si>
  <si>
    <t>BEDDING PLANTS, ANNUAL, FLOWERING &amp; FOLIAR, BACOPA, POTS, GE 5 INCHES - OPERATIONS WITH SALES</t>
  </si>
  <si>
    <t>BEDDING PLANTS, ANNUAL, FLOWERING &amp; FOLIAR, BACOPA, POTS, GE 5 INCHES - SALES, MEASURED IN $</t>
  </si>
  <si>
    <t>BEDDING PLANTS, ANNUAL, FLOWERING &amp; FOLIAR, BACOPA, POTS, GE 5 INCHES - SALES, MEASURED IN POTS</t>
  </si>
  <si>
    <t>BEDDING PLANTS, ANNUAL, FLOWERING &amp; FOLIAR, BACOPA, RETAIL, POTS - SALES, MEASURED IN POTS</t>
  </si>
  <si>
    <t>BEDDING PLANTS, ANNUAL, FLOWERING &amp; FOLIAR, BACOPA, RETAIL, POTS, GE 5 INCHES - SALES, MEASURED IN POTS</t>
  </si>
  <si>
    <t>BEDDING PLANTS, ANNUAL, FLOWERING &amp; FOLIAR, BACOPA, WHOLESALE - OPERATIONS WITH SALES</t>
  </si>
  <si>
    <t>BEDDING PLANTS, ANNUAL, FLOWERING &amp; FOLIAR, BACOPA, WHOLESALE - SALES, MEASURED IN $</t>
  </si>
  <si>
    <t>BEDDING PLANTS, ANNUAL, FLOWERING &amp; FOLIAR, BACOPA, WHOLESALE, POTS - OPERATIONS WITH SALES</t>
  </si>
  <si>
    <t>BEDDING PLANTS, ANNUAL, FLOWERING &amp; FOLIAR, BACOPA, WHOLESALE, POTS - SALES, MEASURED IN $</t>
  </si>
  <si>
    <t>BEDDING PLANTS, ANNUAL, FLOWERING &amp; FOLIAR, BACOPA, WHOLESALE, POTS, GE 5 INCHES - OPERATIONS WITH SALES</t>
  </si>
  <si>
    <t>BEDDING PLANTS, ANNUAL, FLOWERING &amp; FOLIAR, BACOPA, WHOLESALE, POTS, GE 5 INCHES - SALES, MEASURED IN $</t>
  </si>
  <si>
    <t>BEDDING PLANTS, ANNUAL, FLOWERING &amp; FOLIAR, BEGONIA - OPERATIONS WITH SALES</t>
  </si>
  <si>
    <t>BEDDING PLANTS, ANNUAL, FLOWERING &amp; FOLIAR, BEGONIA - SALES, MEASURED IN $</t>
  </si>
  <si>
    <t>BEDDING PLANTS, ANNUAL, FLOWERING &amp; FOLIAR, BEGONIA, FLATS - OPERATIONS WITH SALES</t>
  </si>
  <si>
    <t>BEDDING PLANTS, ANNUAL, FLOWERING &amp; FOLIAR, BEGONIA, FLATS - SALES, MEASURED IN $</t>
  </si>
  <si>
    <t>BEDDING PLANTS, ANNUAL, FLOWERING &amp; FOLIAR, BEGONIA, FLATS - SALES, MEASURED IN FLATS</t>
  </si>
  <si>
    <t>BEDDING PLANTS, ANNUAL, FLOWERING &amp; FOLIAR, BEGONIA, POTS - OPERATIONS WITH SALES</t>
  </si>
  <si>
    <t>BEDDING PLANTS, ANNUAL, FLOWERING &amp; FOLIAR, BEGONIA, POTS - SALES, MEASURED IN $</t>
  </si>
  <si>
    <t>BEDDING PLANTS, ANNUAL, FLOWERING &amp; FOLIAR, BEGONIA, POTS - SALES, MEASURED IN POTS</t>
  </si>
  <si>
    <t>BEDDING PLANTS, ANNUAL, FLOWERING &amp; FOLIAR, BEGONIA, POTS, GE 5 INCHES - OPERATIONS WITH SALES</t>
  </si>
  <si>
    <t>BEDDING PLANTS, ANNUAL, FLOWERING &amp; FOLIAR, BEGONIA, POTS, GE 5 INCHES - SALES, MEASURED IN $</t>
  </si>
  <si>
    <t>BEDDING PLANTS, ANNUAL, FLOWERING &amp; FOLIAR, BEGONIA, POTS, GE 5 INCHES - SALES, MEASURED IN POTS</t>
  </si>
  <si>
    <t>BEDDING PLANTS, ANNUAL, FLOWERING &amp; FOLIAR, BEGONIA, POTS, LT 5 INCHES - OPERATIONS WITH SALES</t>
  </si>
  <si>
    <t>BEDDING PLANTS, ANNUAL, FLOWERING &amp; FOLIAR, BEGONIA, POTS, LT 5 INCHES - SALES, MEASURED IN $</t>
  </si>
  <si>
    <t>BEDDING PLANTS, ANNUAL, FLOWERING &amp; FOLIAR, BEGONIA, POTS, LT 5 INCHES - SALES, MEASURED IN POTS</t>
  </si>
  <si>
    <t>BEDDING PLANTS, ANNUAL, FLOWERING &amp; FOLIAR, BEGONIA, RETAIL - OPERATIONS WITH SALES</t>
  </si>
  <si>
    <t>BEDDING PLANTS, ANNUAL, FLOWERING &amp; FOLIAR, BEGONIA, RETAIL - SALES, MEASURED IN $</t>
  </si>
  <si>
    <t>BEDDING PLANTS, ANNUAL, FLOWERING &amp; FOLIAR, BEGONIA, RETAIL, FLATS - OPERATIONS WITH SALES</t>
  </si>
  <si>
    <t>BEDDING PLANTS, ANNUAL, FLOWERING &amp; FOLIAR, BEGONIA, RETAIL, FLATS - SALES, MEASURED IN $</t>
  </si>
  <si>
    <t>BEDDING PLANTS, ANNUAL, FLOWERING &amp; FOLIAR, BEGONIA, RETAIL, FLATS - SALES, MEASURED IN FLATS</t>
  </si>
  <si>
    <t>BEDDING PLANTS, ANNUAL, FLOWERING &amp; FOLIAR, BEGONIA, RETAIL, POTS - OPERATIONS WITH SALES</t>
  </si>
  <si>
    <t>BEDDING PLANTS, ANNUAL, FLOWERING &amp; FOLIAR, BEGONIA, RETAIL, POTS - SALES, MEASURED IN $</t>
  </si>
  <si>
    <t>BEDDING PLANTS, ANNUAL, FLOWERING &amp; FOLIAR, BEGONIA, RETAIL, POTS - SALES, MEASURED IN POTS</t>
  </si>
  <si>
    <t>BEDDING PLANTS, ANNUAL, FLOWERING &amp; FOLIAR, BEGONIA, RETAIL, POTS, GE 5 INCHES - OPERATIONS WITH SALES</t>
  </si>
  <si>
    <t>BEDDING PLANTS, ANNUAL, FLOWERING &amp; FOLIAR, BEGONIA, RETAIL, POTS, GE 5 INCHES - SALES, MEASURED IN $</t>
  </si>
  <si>
    <t>BEDDING PLANTS, ANNUAL, FLOWERING &amp; FOLIAR, BEGONIA, RETAIL, POTS, GE 5 INCHES - SALES, MEASURED IN POTS</t>
  </si>
  <si>
    <t>BEDDING PLANTS, ANNUAL, FLOWERING &amp; FOLIAR, BEGONIA, RETAIL, POTS, LT 5 INCHES - OPERATIONS WITH SALES</t>
  </si>
  <si>
    <t>BEDDING PLANTS, ANNUAL, FLOWERING &amp; FOLIAR, BEGONIA, RETAIL, POTS, LT 5 INCHES - SALES, MEASURED IN $</t>
  </si>
  <si>
    <t>BEDDING PLANTS, ANNUAL, FLOWERING &amp; FOLIAR, BEGONIA, RETAIL, POTS, LT 5 INCHES - SALES, MEASURED IN POTS</t>
  </si>
  <si>
    <t>BEDDING PLANTS, ANNUAL, FLOWERING &amp; FOLIAR, BEGONIA, WHOLESALE - OPERATIONS WITH SALES</t>
  </si>
  <si>
    <t>BEDDING PLANTS, ANNUAL, FLOWERING &amp; FOLIAR, BEGONIA, WHOLESALE - SALES, MEASURED IN $</t>
  </si>
  <si>
    <t>BEDDING PLANTS, ANNUAL, FLOWERING &amp; FOLIAR, BEGONIA, WHOLESALE, FLATS - OPERATIONS WITH SALES</t>
  </si>
  <si>
    <t>BEDDING PLANTS, ANNUAL, FLOWERING &amp; FOLIAR, BEGONIA, WHOLESALE, FLATS - SALES, MEASURED IN $</t>
  </si>
  <si>
    <t>BEDDING PLANTS, ANNUAL, FLOWERING &amp; FOLIAR, BEGONIA, WHOLESALE, FLATS - SALES, MEASURED IN FLATS</t>
  </si>
  <si>
    <t>BEDDING PLANTS, ANNUAL, FLOWERING &amp; FOLIAR, BEGONIA, WHOLESALE, POTS - OPERATIONS WITH SALES</t>
  </si>
  <si>
    <t>BEDDING PLANTS, ANNUAL, FLOWERING &amp; FOLIAR, BEGONIA, WHOLESALE, POTS - SALES, MEASURED IN $</t>
  </si>
  <si>
    <t>BEDDING PLANTS, ANNUAL, FLOWERING &amp; FOLIAR, BEGONIA, WHOLESALE, POTS - SALES, MEASURED IN POTS</t>
  </si>
  <si>
    <t>BEDDING PLANTS, ANNUAL, FLOWERING &amp; FOLIAR, BEGONIA, WHOLESALE, POTS, GE 5 INCHES - OPERATIONS WITH SALES</t>
  </si>
  <si>
    <t>BEDDING PLANTS, ANNUAL, FLOWERING &amp; FOLIAR, BEGONIA, WHOLESALE, POTS, GE 5 INCHES - SALES, MEASURED IN $</t>
  </si>
  <si>
    <t>BEDDING PLANTS, ANNUAL, FLOWERING &amp; FOLIAR, BEGONIA, WHOLESALE, POTS, GE 5 INCHES - SALES, MEASURED IN POTS</t>
  </si>
  <si>
    <t>BEDDING PLANTS, ANNUAL, FLOWERING &amp; FOLIAR, BEGONIA, WHOLESALE, POTS, LT 5 INCHES - OPERATIONS WITH SALES</t>
  </si>
  <si>
    <t>BEDDING PLANTS, ANNUAL, FLOWERING &amp; FOLIAR, BEGONIA, WHOLESALE, POTS, LT 5 INCHES - SALES, MEASURED IN $</t>
  </si>
  <si>
    <t>BEDDING PLANTS, ANNUAL, FLOWERING &amp; FOLIAR, BEGONIA, WHOLESALE, POTS, LT 5 INCHES - SALES, MEASURED IN POTS</t>
  </si>
  <si>
    <t>BEDDING PLANTS, ANNUAL, FLOWERING &amp; FOLIAR, CALADIUM - OPERATIONS WITH SALES</t>
  </si>
  <si>
    <t>BEDDING PLANTS, ANNUAL, FLOWERING &amp; FOLIAR, CALADIUM - SALES, MEASURED IN $</t>
  </si>
  <si>
    <t>BEDDING PLANTS, ANNUAL, FLOWERING &amp; FOLIAR, CALADIUM, POTS - OPERATIONS WITH SALES</t>
  </si>
  <si>
    <t>BEDDING PLANTS, ANNUAL, FLOWERING &amp; FOLIAR, CALADIUM, POTS - SALES, MEASURED IN $</t>
  </si>
  <si>
    <t>BEDDING PLANTS, ANNUAL, FLOWERING &amp; FOLIAR, CALADIUM, POTS - SALES, MEASURED IN POTS</t>
  </si>
  <si>
    <t>BEDDING PLANTS, ANNUAL, FLOWERING &amp; FOLIAR, CALADIUM, POTS, GE 5 INCHES - OPERATIONS WITH SALES</t>
  </si>
  <si>
    <t>BEDDING PLANTS, ANNUAL, FLOWERING &amp; FOLIAR, CALADIUM, POTS, GE 5 INCHES - SALES, MEASURED IN $</t>
  </si>
  <si>
    <t>BEDDING PLANTS, ANNUAL, FLOWERING &amp; FOLIAR, CALADIUM, POTS, GE 5 INCHES - SALES, MEASURED IN POTS</t>
  </si>
  <si>
    <t>BEDDING PLANTS, ANNUAL, FLOWERING &amp; FOLIAR, CALADIUM, RETAIL - OPERATIONS WITH SALES</t>
  </si>
  <si>
    <t>BEDDING PLANTS, ANNUAL, FLOWERING &amp; FOLIAR, CALADIUM, RETAIL - SALES, MEASURED IN $</t>
  </si>
  <si>
    <t>BEDDING PLANTS, ANNUAL, FLOWERING &amp; FOLIAR, CALADIUM, RETAIL, POTS - OPERATIONS WITH SALES</t>
  </si>
  <si>
    <t>BEDDING PLANTS, ANNUAL, FLOWERING &amp; FOLIAR, CALADIUM, RETAIL, POTS - SALES, MEASURED IN $</t>
  </si>
  <si>
    <t>BEDDING PLANTS, ANNUAL, FLOWERING &amp; FOLIAR, CALADIUM, RETAIL, POTS - SALES, MEASURED IN POTS</t>
  </si>
  <si>
    <t>BEDDING PLANTS, ANNUAL, FLOWERING &amp; FOLIAR, CALADIUM, RETAIL, POTS, GE 5 INCHES - OPERATIONS WITH SALES</t>
  </si>
  <si>
    <t>BEDDING PLANTS, ANNUAL, FLOWERING &amp; FOLIAR, CALADIUM, RETAIL, POTS, GE 5 INCHES - SALES, MEASURED IN $</t>
  </si>
  <si>
    <t>BEDDING PLANTS, ANNUAL, FLOWERING &amp; FOLIAR, CALADIUM, RETAIL, POTS, GE 5 INCHES - SALES, MEASURED IN POTS</t>
  </si>
  <si>
    <t>BEDDING PLANTS, ANNUAL, FLOWERING &amp; FOLIAR, CALADIUM, WHOLESALE - OPERATIONS WITH SALES</t>
  </si>
  <si>
    <t>BEDDING PLANTS, ANNUAL, FLOWERING &amp; FOLIAR, CALADIUM, WHOLESALE - SALES, MEASURED IN $</t>
  </si>
  <si>
    <t>BEDDING PLANTS, ANNUAL, FLOWERING &amp; FOLIAR, CALADIUM, WHOLESALE, POTS - OPERATIONS WITH SALES</t>
  </si>
  <si>
    <t>BEDDING PLANTS, ANNUAL, FLOWERING &amp; FOLIAR, CALADIUM, WHOLESALE, POTS - SALES, MEASURED IN $</t>
  </si>
  <si>
    <t>BEDDING PLANTS, ANNUAL, FLOWERING &amp; FOLIAR, CALADIUM, WHOLESALE, POTS - SALES, MEASURED IN POTS</t>
  </si>
  <si>
    <t>BEDDING PLANTS, ANNUAL, FLOWERING &amp; FOLIAR, CALADIUM, WHOLESALE, POTS, GE 5 INCHES - OPERATIONS WITH SALES</t>
  </si>
  <si>
    <t>BEDDING PLANTS, ANNUAL, FLOWERING &amp; FOLIAR, CALADIUM, WHOLESALE, POTS, GE 5 INCHES - SALES, MEASURED IN $</t>
  </si>
  <si>
    <t>BEDDING PLANTS, ANNUAL, FLOWERING &amp; FOLIAR, CALADIUM, WHOLESALE, POTS, GE 5 INCHES - SALES, MEASURED IN POTS</t>
  </si>
  <si>
    <t>BEDDING PLANTS, ANNUAL, FLOWERING &amp; FOLIAR, CALIBRACHOA - OPERATIONS WITH SALES</t>
  </si>
  <si>
    <t>BEDDING PLANTS, ANNUAL, FLOWERING &amp; FOLIAR, CALIBRACHOA - SALES, MEASURED IN $</t>
  </si>
  <si>
    <t>BEDDING PLANTS, ANNUAL, FLOWERING &amp; FOLIAR, CALIBRACHOA, POTS - OPERATIONS WITH SALES</t>
  </si>
  <si>
    <t>BEDDING PLANTS, ANNUAL, FLOWERING &amp; FOLIAR, CALIBRACHOA, POTS - SALES, MEASURED IN $</t>
  </si>
  <si>
    <t>BEDDING PLANTS, ANNUAL, FLOWERING &amp; FOLIAR, CALIBRACHOA, POTS - SALES, MEASURED IN POTS</t>
  </si>
  <si>
    <t>BEDDING PLANTS, ANNUAL, FLOWERING &amp; FOLIAR, CALIBRACHOA, POTS, GE 5 INCHES - OPERATIONS WITH SALES</t>
  </si>
  <si>
    <t>BEDDING PLANTS, ANNUAL, FLOWERING &amp; FOLIAR, CALIBRACHOA, POTS, GE 5 INCHES - SALES, MEASURED IN $</t>
  </si>
  <si>
    <t>BEDDING PLANTS, ANNUAL, FLOWERING &amp; FOLIAR, CALIBRACHOA, POTS, GE 5 INCHES - SALES, MEASURED IN POTS</t>
  </si>
  <si>
    <t>BEDDING PLANTS, ANNUAL, FLOWERING &amp; FOLIAR, CALIBRACHOA, POTS, LT 5 INCHES - OPERATIONS WITH SALES</t>
  </si>
  <si>
    <t>BEDDING PLANTS, ANNUAL, FLOWERING &amp; FOLIAR, CALIBRACHOA, POTS, LT 5 INCHES - SALES, MEASURED IN $</t>
  </si>
  <si>
    <t>BEDDING PLANTS, ANNUAL, FLOWERING &amp; FOLIAR, CALIBRACHOA, POTS, LT 5 INCHES - SALES, MEASURED IN POTS</t>
  </si>
  <si>
    <t>BEDDING PLANTS, ANNUAL, FLOWERING &amp; FOLIAR, CALIBRACHOA, WHOLESALE - OPERATIONS WITH SALES</t>
  </si>
  <si>
    <t>BEDDING PLANTS, ANNUAL, FLOWERING &amp; FOLIAR, CALIBRACHOA, WHOLESALE - SALES, MEASURED IN $</t>
  </si>
  <si>
    <t>BEDDING PLANTS, ANNUAL, FLOWERING &amp; FOLIAR, CALIBRACHOA, WHOLESALE, POTS - OPERATIONS WITH SALES</t>
  </si>
  <si>
    <t>BEDDING PLANTS, ANNUAL, FLOWERING &amp; FOLIAR, CALIBRACHOA, WHOLESALE, POTS - SALES, MEASURED IN $</t>
  </si>
  <si>
    <t>BEDDING PLANTS, ANNUAL, FLOWERING &amp; FOLIAR, CALIBRACHOA, WHOLESALE, POTS - SALES, MEASURED IN POTS</t>
  </si>
  <si>
    <t>BEDDING PLANTS, ANNUAL, FLOWERING &amp; FOLIAR, CALIBRACHOA, WHOLESALE, POTS, GE 5 INCHES - OPERATIONS WITH SALES</t>
  </si>
  <si>
    <t>BEDDING PLANTS, ANNUAL, FLOWERING &amp; FOLIAR, CALIBRACHOA, WHOLESALE, POTS, GE 5 INCHES - SALES, MEASURED IN $</t>
  </si>
  <si>
    <t>BEDDING PLANTS, ANNUAL, FLOWERING &amp; FOLIAR, CALIBRACHOA, WHOLESALE, POTS, GE 5 INCHES - SALES, MEASURED IN POTS</t>
  </si>
  <si>
    <t>BEDDING PLANTS, ANNUAL, FLOWERING &amp; FOLIAR, CALIBRACHOA, WHOLESALE, POTS, LT 5 INCHES - OPERATIONS WITH SALES</t>
  </si>
  <si>
    <t>BEDDING PLANTS, ANNUAL, FLOWERING &amp; FOLIAR, CALIBRACHOA, WHOLESALE, POTS, LT 5 INCHES - SALES, MEASURED IN $</t>
  </si>
  <si>
    <t>BEDDING PLANTS, ANNUAL, FLOWERING &amp; FOLIAR, CALIBRACHOA, WHOLESALE, POTS, LT 5 INCHES - SALES, MEASURED IN POTS</t>
  </si>
  <si>
    <t>BEDDING PLANTS, ANNUAL, FLOWERING &amp; FOLIAR, CANNA - OPERATIONS WITH SALES</t>
  </si>
  <si>
    <t>BEDDING PLANTS, ANNUAL, FLOWERING &amp; FOLIAR, CANNA - SALES, MEASURED IN $</t>
  </si>
  <si>
    <t>BEDDING PLANTS, ANNUAL, FLOWERING &amp; FOLIAR, CANNA, POTS - OPERATIONS WITH SALES</t>
  </si>
  <si>
    <t>BEDDING PLANTS, ANNUAL, FLOWERING &amp; FOLIAR, CANNA, POTS - SALES, MEASURED IN $</t>
  </si>
  <si>
    <t>BEDDING PLANTS, ANNUAL, FLOWERING &amp; FOLIAR, CANNA, POTS - SALES, MEASURED IN POTS</t>
  </si>
  <si>
    <t>BEDDING PLANTS, ANNUAL, FLOWERING &amp; FOLIAR, CANNA, POTS, GE 5 INCHES - OPERATIONS WITH SALES</t>
  </si>
  <si>
    <t>BEDDING PLANTS, ANNUAL, FLOWERING &amp; FOLIAR, CANNA, POTS, GE 5 INCHES - SALES, MEASURED IN $</t>
  </si>
  <si>
    <t>BEDDING PLANTS, ANNUAL, FLOWERING &amp; FOLIAR, CANNA, POTS, GE 5 INCHES - SALES, MEASURED IN POTS</t>
  </si>
  <si>
    <t>BEDDING PLANTS, ANNUAL, FLOWERING &amp; FOLIAR, CANNA, POTS, LT 5 INCHES - OPERATIONS WITH SALES</t>
  </si>
  <si>
    <t>BEDDING PLANTS, ANNUAL, FLOWERING &amp; FOLIAR, CANNA, POTS, LT 5 INCHES - SALES, MEASURED IN $</t>
  </si>
  <si>
    <t>BEDDING PLANTS, ANNUAL, FLOWERING &amp; FOLIAR, CANNA, POTS, LT 5 INCHES - SALES, MEASURED IN POTS</t>
  </si>
  <si>
    <t>BEDDING PLANTS, ANNUAL, FLOWERING &amp; FOLIAR, CANNA, WHOLESALE - OPERATIONS WITH SALES</t>
  </si>
  <si>
    <t>BEDDING PLANTS, ANNUAL, FLOWERING &amp; FOLIAR, CANNA, WHOLESALE - SALES, MEASURED IN $</t>
  </si>
  <si>
    <t>BEDDING PLANTS, ANNUAL, FLOWERING &amp; FOLIAR, CANNA, WHOLESALE, POTS - OPERATIONS WITH SALES</t>
  </si>
  <si>
    <t>BEDDING PLANTS, ANNUAL, FLOWERING &amp; FOLIAR, CANNA, WHOLESALE, POTS - SALES, MEASURED IN $</t>
  </si>
  <si>
    <t>BEDDING PLANTS, ANNUAL, FLOWERING &amp; FOLIAR, CANNA, WHOLESALE, POTS - SALES, MEASURED IN POTS</t>
  </si>
  <si>
    <t>BEDDING PLANTS, ANNUAL, FLOWERING &amp; FOLIAR, CANNA, WHOLESALE, POTS, GE 5 INCHES - OPERATIONS WITH SALES</t>
  </si>
  <si>
    <t>BEDDING PLANTS, ANNUAL, FLOWERING &amp; FOLIAR, CANNA, WHOLESALE, POTS, GE 5 INCHES - SALES, MEASURED IN $</t>
  </si>
  <si>
    <t>BEDDING PLANTS, ANNUAL, FLOWERING &amp; FOLIAR, CANNA, WHOLESALE, POTS, GE 5 INCHES - SALES, MEASURED IN POTS</t>
  </si>
  <si>
    <t>BEDDING PLANTS, ANNUAL, FLOWERING &amp; FOLIAR, CANNA, WHOLESALE, POTS, LT 5 INCHES - OPERATIONS WITH SALES</t>
  </si>
  <si>
    <t>BEDDING PLANTS, ANNUAL, FLOWERING &amp; FOLIAR, CANNA, WHOLESALE, POTS, LT 5 INCHES - SALES, MEASURED IN $</t>
  </si>
  <si>
    <t>BEDDING PLANTS, ANNUAL, FLOWERING &amp; FOLIAR, CANNA, WHOLESALE, POTS, LT 5 INCHES - SALES, MEASURED IN POTS</t>
  </si>
  <si>
    <t>BEDDING PLANTS, ANNUAL, FLOWERING &amp; FOLIAR, CELOSIA - OPERATIONS WITH SALES</t>
  </si>
  <si>
    <t>BEDDING PLANTS, ANNUAL, FLOWERING &amp; FOLIAR, CELOSIA - SALES, MEASURED IN $</t>
  </si>
  <si>
    <t>BEDDING PLANTS, ANNUAL, FLOWERING &amp; FOLIAR, CELOSIA, POTS - OPERATIONS WITH SALES</t>
  </si>
  <si>
    <t>BEDDING PLANTS, ANNUAL, FLOWERING &amp; FOLIAR, CELOSIA, POTS - SALES, MEASURED IN $</t>
  </si>
  <si>
    <t>BEDDING PLANTS, ANNUAL, FLOWERING &amp; FOLIAR, CELOSIA, POTS - SALES, MEASURED IN POTS</t>
  </si>
  <si>
    <t>BEDDING PLANTS, ANNUAL, FLOWERING &amp; FOLIAR, CELOSIA, POTS, GE 5 INCHES - OPERATIONS WITH SALES</t>
  </si>
  <si>
    <t>BEDDING PLANTS, ANNUAL, FLOWERING &amp; FOLIAR, CELOSIA, POTS, GE 5 INCHES - SALES, MEASURED IN $</t>
  </si>
  <si>
    <t>BEDDING PLANTS, ANNUAL, FLOWERING &amp; FOLIAR, CELOSIA, POTS, GE 5 INCHES - SALES, MEASURED IN POTS</t>
  </si>
  <si>
    <t>BEDDING PLANTS, ANNUAL, FLOWERING &amp; FOLIAR, CELOSIA, POTS, LT 5 INCHES - OPERATIONS WITH SALES</t>
  </si>
  <si>
    <t>BEDDING PLANTS, ANNUAL, FLOWERING &amp; FOLIAR, CELOSIA, POTS, LT 5 INCHES - SALES, MEASURED IN $</t>
  </si>
  <si>
    <t>BEDDING PLANTS, ANNUAL, FLOWERING &amp; FOLIAR, CELOSIA, POTS, LT 5 INCHES - SALES, MEASURED IN POTS</t>
  </si>
  <si>
    <t>BEDDING PLANTS, ANNUAL, FLOWERING &amp; FOLIAR, CELOSIA, WHOLESALE - OPERATIONS WITH SALES</t>
  </si>
  <si>
    <t>BEDDING PLANTS, ANNUAL, FLOWERING &amp; FOLIAR, CELOSIA, WHOLESALE - SALES, MEASURED IN $</t>
  </si>
  <si>
    <t>BEDDING PLANTS, ANNUAL, FLOWERING &amp; FOLIAR, CELOSIA, WHOLESALE, POTS - OPERATIONS WITH SALES</t>
  </si>
  <si>
    <t>BEDDING PLANTS, ANNUAL, FLOWERING &amp; FOLIAR, CELOSIA, WHOLESALE, POTS - SALES, MEASURED IN $</t>
  </si>
  <si>
    <t>BEDDING PLANTS, ANNUAL, FLOWERING &amp; FOLIAR, CELOSIA, WHOLESALE, POTS - SALES, MEASURED IN POTS</t>
  </si>
  <si>
    <t>BEDDING PLANTS, ANNUAL, FLOWERING &amp; FOLIAR, CELOSIA, WHOLESALE, POTS, GE 5 INCHES - OPERATIONS WITH SALES</t>
  </si>
  <si>
    <t>BEDDING PLANTS, ANNUAL, FLOWERING &amp; FOLIAR, CELOSIA, WHOLESALE, POTS, GE 5 INCHES - SALES, MEASURED IN $</t>
  </si>
  <si>
    <t>BEDDING PLANTS, ANNUAL, FLOWERING &amp; FOLIAR, CELOSIA, WHOLESALE, POTS, GE 5 INCHES - SALES, MEASURED IN POTS</t>
  </si>
  <si>
    <t>BEDDING PLANTS, ANNUAL, FLOWERING &amp; FOLIAR, CELOSIA, WHOLESALE, POTS, LT 5 INCHES - OPERATIONS WITH SALES</t>
  </si>
  <si>
    <t>BEDDING PLANTS, ANNUAL, FLOWERING &amp; FOLIAR, CELOSIA, WHOLESALE, POTS, LT 5 INCHES - SALES, MEASURED IN $</t>
  </si>
  <si>
    <t>BEDDING PLANTS, ANNUAL, FLOWERING &amp; FOLIAR, CELOSIA, WHOLESALE, POTS, LT 5 INCHES - SALES, MEASURED IN POTS</t>
  </si>
  <si>
    <t>BEDDING PLANTS, ANNUAL, FLOWERING &amp; FOLIAR, COLEUS - OPERATIONS WITH SALES</t>
  </si>
  <si>
    <t>BEDDING PLANTS, ANNUAL, FLOWERING &amp; FOLIAR, COLEUS - SALES, MEASURED IN $</t>
  </si>
  <si>
    <t>BEDDING PLANTS, ANNUAL, FLOWERING &amp; FOLIAR, COLEUS, FLATS - OPERATIONS WITH SALES</t>
  </si>
  <si>
    <t>BEDDING PLANTS, ANNUAL, FLOWERING &amp; FOLIAR, COLEUS, FLATS - SALES, MEASURED IN $</t>
  </si>
  <si>
    <t>BEDDING PLANTS, ANNUAL, FLOWERING &amp; FOLIAR, COLEUS, FLATS - SALES, MEASURED IN FLATS</t>
  </si>
  <si>
    <t>BEDDING PLANTS, ANNUAL, FLOWERING &amp; FOLIAR, COLEUS, POTS - OPERATIONS WITH SALES</t>
  </si>
  <si>
    <t>BEDDING PLANTS, ANNUAL, FLOWERING &amp; FOLIAR, COLEUS, POTS - SALES, MEASURED IN $</t>
  </si>
  <si>
    <t>BEDDING PLANTS, ANNUAL, FLOWERING &amp; FOLIAR, COLEUS, POTS - SALES, MEASURED IN POTS</t>
  </si>
  <si>
    <t>BEDDING PLANTS, ANNUAL, FLOWERING &amp; FOLIAR, COLEUS, POTS, GE 5 INCHES - OPERATIONS WITH SALES</t>
  </si>
  <si>
    <t>BEDDING PLANTS, ANNUAL, FLOWERING &amp; FOLIAR, COLEUS, POTS, GE 5 INCHES - SALES, MEASURED IN $</t>
  </si>
  <si>
    <t>BEDDING PLANTS, ANNUAL, FLOWERING &amp; FOLIAR, COLEUS, POTS, GE 5 INCHES - SALES, MEASURED IN POTS</t>
  </si>
  <si>
    <t>BEDDING PLANTS, ANNUAL, FLOWERING &amp; FOLIAR, COLEUS, POTS, LT 5 INCHES - OPERATIONS WITH SALES</t>
  </si>
  <si>
    <t>BEDDING PLANTS, ANNUAL, FLOWERING &amp; FOLIAR, COLEUS, POTS, LT 5 INCHES - SALES, MEASURED IN $</t>
  </si>
  <si>
    <t>BEDDING PLANTS, ANNUAL, FLOWERING &amp; FOLIAR, COLEUS, POTS, LT 5 INCHES - SALES, MEASURED IN POTS</t>
  </si>
  <si>
    <t>BEDDING PLANTS, ANNUAL, FLOWERING &amp; FOLIAR, COLEUS, RETAIL - OPERATIONS WITH SALES</t>
  </si>
  <si>
    <t>BEDDING PLANTS, ANNUAL, FLOWERING &amp; FOLIAR, COLEUS, RETAIL - SALES, MEASURED IN $</t>
  </si>
  <si>
    <t>BEDDING PLANTS, ANNUAL, FLOWERING &amp; FOLIAR, COLEUS, RETAIL, FLATS - OPERATIONS WITH SALES</t>
  </si>
  <si>
    <t>BEDDING PLANTS, ANNUAL, FLOWERING &amp; FOLIAR, COLEUS, RETAIL, FLATS - SALES, MEASURED IN $</t>
  </si>
  <si>
    <t>BEDDING PLANTS, ANNUAL, FLOWERING &amp; FOLIAR, COLEUS, RETAIL, FLATS - SALES, MEASURED IN FLATS</t>
  </si>
  <si>
    <t>BEDDING PLANTS, ANNUAL, FLOWERING &amp; FOLIAR, COLEUS, RETAIL, POTS - OPERATIONS WITH SALES</t>
  </si>
  <si>
    <t>BEDDING PLANTS, ANNUAL, FLOWERING &amp; FOLIAR, COLEUS, RETAIL, POTS - SALES, MEASURED IN $</t>
  </si>
  <si>
    <t>BEDDING PLANTS, ANNUAL, FLOWERING &amp; FOLIAR, COLEUS, RETAIL, POTS - SALES, MEASURED IN POTS</t>
  </si>
  <si>
    <t>BEDDING PLANTS, ANNUAL, FLOWERING &amp; FOLIAR, COLEUS, RETAIL, POTS, GE 5 INCHES - OPERATIONS WITH SALES</t>
  </si>
  <si>
    <t>BEDDING PLANTS, ANNUAL, FLOWERING &amp; FOLIAR, COLEUS, RETAIL, POTS, GE 5 INCHES - SALES, MEASURED IN $</t>
  </si>
  <si>
    <t>BEDDING PLANTS, ANNUAL, FLOWERING &amp; FOLIAR, COLEUS, RETAIL, POTS, GE 5 INCHES - SALES, MEASURED IN POTS</t>
  </si>
  <si>
    <t>BEDDING PLANTS, ANNUAL, FLOWERING &amp; FOLIAR, COLEUS, RETAIL, POTS, LT 5 INCHES - OPERATIONS WITH SALES</t>
  </si>
  <si>
    <t>BEDDING PLANTS, ANNUAL, FLOWERING &amp; FOLIAR, COLEUS, RETAIL, POTS, LT 5 INCHES - SALES, MEASURED IN $</t>
  </si>
  <si>
    <t>BEDDING PLANTS, ANNUAL, FLOWERING &amp; FOLIAR, COLEUS, RETAIL, POTS, LT 5 INCHES - SALES, MEASURED IN POTS</t>
  </si>
  <si>
    <t>BEDDING PLANTS, ANNUAL, FLOWERING &amp; FOLIAR, COLEUS, WHOLESALE - OPERATIONS WITH SALES</t>
  </si>
  <si>
    <t>BEDDING PLANTS, ANNUAL, FLOWERING &amp; FOLIAR, COLEUS, WHOLESALE - SALES, MEASURED IN $</t>
  </si>
  <si>
    <t>BEDDING PLANTS, ANNUAL, FLOWERING &amp; FOLIAR, COLEUS, WHOLESALE, FLATS - OPERATIONS WITH SALES</t>
  </si>
  <si>
    <t>BEDDING PLANTS, ANNUAL, FLOWERING &amp; FOLIAR, COLEUS, WHOLESALE, FLATS - SALES, MEASURED IN $</t>
  </si>
  <si>
    <t>BEDDING PLANTS, ANNUAL, FLOWERING &amp; FOLIAR, COLEUS, WHOLESALE, FLATS - SALES, MEASURED IN FLATS</t>
  </si>
  <si>
    <t>BEDDING PLANTS, ANNUAL, FLOWERING &amp; FOLIAR, COLEUS, WHOLESALE, POTS - OPERATIONS WITH SALES</t>
  </si>
  <si>
    <t>BEDDING PLANTS, ANNUAL, FLOWERING &amp; FOLIAR, COLEUS, WHOLESALE, POTS - SALES, MEASURED IN $</t>
  </si>
  <si>
    <t>BEDDING PLANTS, ANNUAL, FLOWERING &amp; FOLIAR, COLEUS, WHOLESALE, POTS - SALES, MEASURED IN POTS</t>
  </si>
  <si>
    <t>BEDDING PLANTS, ANNUAL, FLOWERING &amp; FOLIAR, COLEUS, WHOLESALE, POTS, GE 5 INCHES - OPERATIONS WITH SALES</t>
  </si>
  <si>
    <t>BEDDING PLANTS, ANNUAL, FLOWERING &amp; FOLIAR, COLEUS, WHOLESALE, POTS, GE 5 INCHES - SALES, MEASURED IN $</t>
  </si>
  <si>
    <t>BEDDING PLANTS, ANNUAL, FLOWERING &amp; FOLIAR, COLEUS, WHOLESALE, POTS, GE 5 INCHES - SALES, MEASURED IN POTS</t>
  </si>
  <si>
    <t>BEDDING PLANTS, ANNUAL, FLOWERING &amp; FOLIAR, COLEUS, WHOLESALE, POTS, LT 5 INCHES - OPERATIONS WITH SALES</t>
  </si>
  <si>
    <t>BEDDING PLANTS, ANNUAL, FLOWERING &amp; FOLIAR, COLEUS, WHOLESALE, POTS, LT 5 INCHES - SALES, MEASURED IN $</t>
  </si>
  <si>
    <t>BEDDING PLANTS, ANNUAL, FLOWERING &amp; FOLIAR, COLEUS, WHOLESALE, POTS, LT 5 INCHES - SALES, MEASURED IN POTS</t>
  </si>
  <si>
    <t>BEDDING PLANTS, ANNUAL, FLOWERING &amp; FOLIAR, COMBINATION PLANTERS - OPERATIONS WITH SALES</t>
  </si>
  <si>
    <t>BEDDING PLANTS, ANNUAL, FLOWERING &amp; FOLIAR, COMBINATION PLANTERS - SALES, MEASURED IN $</t>
  </si>
  <si>
    <t>BEDDING PLANTS, ANNUAL, FLOWERING &amp; FOLIAR, COMBINATION PLANTERS, HANGING BASKETS - OPERATIONS WITH SALES</t>
  </si>
  <si>
    <t>BEDDING PLANTS, ANNUAL, FLOWERING &amp; FOLIAR, COMBINATION PLANTERS, HANGING BASKETS - SALES, MEASURED IN $</t>
  </si>
  <si>
    <t>BEDDING PLANTS, ANNUAL, FLOWERING &amp; FOLIAR, COMBINATION PLANTERS, HANGING BASKETS - SALES, MEASURED IN BASKETS</t>
  </si>
  <si>
    <t>BEDDING PLANTS, ANNUAL, FLOWERING &amp; FOLIAR, COMBINATION PLANTERS, POTS - OPERATIONS WITH SALES</t>
  </si>
  <si>
    <t>BEDDING PLANTS, ANNUAL, FLOWERING &amp; FOLIAR, COMBINATION PLANTERS, POTS - SALES, MEASURED IN $</t>
  </si>
  <si>
    <t>BEDDING PLANTS, ANNUAL, FLOWERING &amp; FOLIAR, COMBINATION PLANTERS, POTS - SALES, MEASURED IN POTS</t>
  </si>
  <si>
    <t>BEDDING PLANTS, ANNUAL, FLOWERING &amp; FOLIAR, COMBINATION PLANTERS, POTS, GE 5 INCHES - OPERATIONS WITH SALES</t>
  </si>
  <si>
    <t>BEDDING PLANTS, ANNUAL, FLOWERING &amp; FOLIAR, COMBINATION PLANTERS, POTS, GE 5 INCHES - SALES, MEASURED IN $</t>
  </si>
  <si>
    <t>BEDDING PLANTS, ANNUAL, FLOWERING &amp; FOLIAR, COMBINATION PLANTERS, POTS, GE 5 INCHES - SALES, MEASURED IN POTS</t>
  </si>
  <si>
    <t>BEDDING PLANTS, ANNUAL, FLOWERING &amp; FOLIAR, COMBINATION PLANTERS, RETAIL - OPERATIONS WITH SALES</t>
  </si>
  <si>
    <t>BEDDING PLANTS, ANNUAL, FLOWERING &amp; FOLIAR, COMBINATION PLANTERS, RETAIL - SALES, MEASURED IN $</t>
  </si>
  <si>
    <t>BEDDING PLANTS, ANNUAL, FLOWERING &amp; FOLIAR, COMBINATION PLANTERS, RETAIL, HANGING BASKETS - OPERATIONS WITH SALES</t>
  </si>
  <si>
    <t>BEDDING PLANTS, ANNUAL, FLOWERING &amp; FOLIAR, COMBINATION PLANTERS, RETAIL, HANGING BASKETS - SALES, MEASURED IN $</t>
  </si>
  <si>
    <t>BEDDING PLANTS, ANNUAL, FLOWERING &amp; FOLIAR, COMBINATION PLANTERS, RETAIL, HANGING BASKETS - SALES, MEASURED IN BASKETS</t>
  </si>
  <si>
    <t>BEDDING PLANTS, ANNUAL, FLOWERING &amp; FOLIAR, COMBINATION PLANTERS, WHOLESALE - OPERATIONS WITH SALES</t>
  </si>
  <si>
    <t>BEDDING PLANTS, ANNUAL, FLOWERING &amp; FOLIAR, COMBINATION PLANTERS, WHOLESALE - SALES, MEASURED IN $</t>
  </si>
  <si>
    <t>BEDDING PLANTS, ANNUAL, FLOWERING &amp; FOLIAR, COMBINATION PLANTERS, WHOLESALE, HANGING BASKETS - OPERATIONS WITH SALES</t>
  </si>
  <si>
    <t>BEDDING PLANTS, ANNUAL, FLOWERING &amp; FOLIAR, COMBINATION PLANTERS, WHOLESALE, HANGING BASKETS - SALES, MEASURED IN $</t>
  </si>
  <si>
    <t>BEDDING PLANTS, ANNUAL, FLOWERING &amp; FOLIAR, COMBINATION PLANTERS, WHOLESALE, HANGING BASKETS - SALES, MEASURED IN BASKETS</t>
  </si>
  <si>
    <t>BEDDING PLANTS, ANNUAL, FLOWERING &amp; FOLIAR, COMBINATION PLANTERS, WHOLESALE, POTS - OPERATIONS WITH SALES</t>
  </si>
  <si>
    <t>BEDDING PLANTS, ANNUAL, FLOWERING &amp; FOLIAR, COMBINATION PLANTERS, WHOLESALE, POTS - SALES, MEASURED IN $</t>
  </si>
  <si>
    <t>BEDDING PLANTS, ANNUAL, FLOWERING &amp; FOLIAR, COMBINATION PLANTERS, WHOLESALE, POTS - SALES, MEASURED IN POTS</t>
  </si>
  <si>
    <t>BEDDING PLANTS, ANNUAL, FLOWERING &amp; FOLIAR, COMBINATION PLANTERS, WHOLESALE, POTS, GE 5 INCHES - OPERATIONS WITH SALES</t>
  </si>
  <si>
    <t>BEDDING PLANTS, ANNUAL, FLOWERING &amp; FOLIAR, COMBINATION PLANTERS, WHOLESALE, POTS, GE 5 INCHES - SALES, MEASURED IN $</t>
  </si>
  <si>
    <t>BEDDING PLANTS, ANNUAL, FLOWERING &amp; FOLIAR, COMBINATION PLANTERS, WHOLESALE, POTS, GE 5 INCHES - SALES, MEASURED IN POTS</t>
  </si>
  <si>
    <t>BEDDING PLANTS, ANNUAL, FLOWERING &amp; FOLIAR, COSMOS - OPERATIONS WITH SALES</t>
  </si>
  <si>
    <t>BEDDING PLANTS, ANNUAL, FLOWERING &amp; FOLIAR, COSMOS - SALES, MEASURED IN $</t>
  </si>
  <si>
    <t>BEDDING PLANTS, ANNUAL, FLOWERING &amp; FOLIAR, COSMOS, POTS - OPERATIONS WITH SALES</t>
  </si>
  <si>
    <t>BEDDING PLANTS, ANNUAL, FLOWERING &amp; FOLIAR, COSMOS, POTS - SALES, MEASURED IN $</t>
  </si>
  <si>
    <t>BEDDING PLANTS, ANNUAL, FLOWERING &amp; FOLIAR, COSMOS, POTS - SALES, MEASURED IN POTS</t>
  </si>
  <si>
    <t>BEDDING PLANTS, ANNUAL, FLOWERING &amp; FOLIAR, COSMOS, POTS, LT 5 INCHES - OPERATIONS WITH SALES</t>
  </si>
  <si>
    <t>BEDDING PLANTS, ANNUAL, FLOWERING &amp; FOLIAR, COSMOS, POTS, LT 5 INCHES - SALES, MEASURED IN $</t>
  </si>
  <si>
    <t>BEDDING PLANTS, ANNUAL, FLOWERING &amp; FOLIAR, COSMOS, POTS, LT 5 INCHES - SALES, MEASURED IN POTS</t>
  </si>
  <si>
    <t>BEDDING PLANTS, ANNUAL, FLOWERING &amp; FOLIAR, COSMOS, WHOLESALE - OPERATIONS WITH SALES</t>
  </si>
  <si>
    <t>BEDDING PLANTS, ANNUAL, FLOWERING &amp; FOLIAR, COSMOS, WHOLESALE - SALES, MEASURED IN $</t>
  </si>
  <si>
    <t>BEDDING PLANTS, ANNUAL, FLOWERING &amp; FOLIAR, COSMOS, WHOLESALE, POTS - OPERATIONS WITH SALES</t>
  </si>
  <si>
    <t>BEDDING PLANTS, ANNUAL, FLOWERING &amp; FOLIAR, COSMOS, WHOLESALE, POTS - SALES, MEASURED IN $</t>
  </si>
  <si>
    <t>BEDDING PLANTS, ANNUAL, FLOWERING &amp; FOLIAR, COSMOS, WHOLESALE, POTS - SALES, MEASURED IN POTS</t>
  </si>
  <si>
    <t>BEDDING PLANTS, ANNUAL, FLOWERING &amp; FOLIAR, COSMOS, WHOLESALE, POTS, LT 5 INCHES - OPERATIONS WITH SALES</t>
  </si>
  <si>
    <t>BEDDING PLANTS, ANNUAL, FLOWERING &amp; FOLIAR, COSMOS, WHOLESALE, POTS, LT 5 INCHES - SALES, MEASURED IN $</t>
  </si>
  <si>
    <t>BEDDING PLANTS, ANNUAL, FLOWERING &amp; FOLIAR, COSMOS, WHOLESALE, POTS, LT 5 INCHES - SALES, MEASURED IN POTS</t>
  </si>
  <si>
    <t>BEDDING PLANTS, ANNUAL, FLOWERING &amp; FOLIAR, DAHLIA - OPERATIONS WITH SALES</t>
  </si>
  <si>
    <t>BEDDING PLANTS, ANNUAL, FLOWERING &amp; FOLIAR, DAHLIA - SALES, MEASURED IN $</t>
  </si>
  <si>
    <t>BEDDING PLANTS, ANNUAL, FLOWERING &amp; FOLIAR, DAHLIA, FLATS - OPERATIONS WITH SALES</t>
  </si>
  <si>
    <t>BEDDING PLANTS, ANNUAL, FLOWERING &amp; FOLIAR, DAHLIA, FLATS - SALES, MEASURED IN $</t>
  </si>
  <si>
    <t>BEDDING PLANTS, ANNUAL, FLOWERING &amp; FOLIAR, DAHLIA, FLATS - SALES, MEASURED IN FLATS</t>
  </si>
  <si>
    <t>BEDDING PLANTS, ANNUAL, FLOWERING &amp; FOLIAR, DAHLIA, POTS - OPERATIONS WITH SALES</t>
  </si>
  <si>
    <t>BEDDING PLANTS, ANNUAL, FLOWERING &amp; FOLIAR, DAHLIA, POTS - SALES, MEASURED IN $</t>
  </si>
  <si>
    <t>BEDDING PLANTS, ANNUAL, FLOWERING &amp; FOLIAR, DAHLIA, POTS - SALES, MEASURED IN POTS</t>
  </si>
  <si>
    <t>BEDDING PLANTS, ANNUAL, FLOWERING &amp; FOLIAR, DAHLIA, POTS, GE 5 INCHES - OPERATIONS WITH SALES</t>
  </si>
  <si>
    <t>BEDDING PLANTS, ANNUAL, FLOWERING &amp; FOLIAR, DAHLIA, POTS, GE 5 INCHES - SALES, MEASURED IN $</t>
  </si>
  <si>
    <t>BEDDING PLANTS, ANNUAL, FLOWERING &amp; FOLIAR, DAHLIA, POTS, GE 5 INCHES - SALES, MEASURED IN POTS</t>
  </si>
  <si>
    <t>BEDDING PLANTS, ANNUAL, FLOWERING &amp; FOLIAR, DAHLIA, RETAIL - OPERATIONS WITH SALES</t>
  </si>
  <si>
    <t>BEDDING PLANTS, ANNUAL, FLOWERING &amp; FOLIAR, DAHLIA, RETAIL - SALES, MEASURED IN $</t>
  </si>
  <si>
    <t>BEDDING PLANTS, ANNUAL, FLOWERING &amp; FOLIAR, DAHLIA, RETAIL, FLATS - OPERATIONS WITH SALES</t>
  </si>
  <si>
    <t>BEDDING PLANTS, ANNUAL, FLOWERING &amp; FOLIAR, DAHLIA, RETAIL, FLATS - SALES, MEASURED IN $</t>
  </si>
  <si>
    <t>BEDDING PLANTS, ANNUAL, FLOWERING &amp; FOLIAR, DAHLIA, RETAIL, FLATS - SALES, MEASURED IN FLATS</t>
  </si>
  <si>
    <t>BEDDING PLANTS, ANNUAL, FLOWERING &amp; FOLIAR, DAHLIA, WHOLESALE - OPERATIONS WITH SALES</t>
  </si>
  <si>
    <t>BEDDING PLANTS, ANNUAL, FLOWERING &amp; FOLIAR, DAHLIA, WHOLESALE - SALES, MEASURED IN $</t>
  </si>
  <si>
    <t>BEDDING PLANTS, ANNUAL, FLOWERING &amp; FOLIAR, DAHLIA, WHOLESALE, FLATS - OPERATIONS WITH SALES</t>
  </si>
  <si>
    <t>BEDDING PLANTS, ANNUAL, FLOWERING &amp; FOLIAR, DAHLIA, WHOLESALE, FLATS - SALES, MEASURED IN $</t>
  </si>
  <si>
    <t>BEDDING PLANTS, ANNUAL, FLOWERING &amp; FOLIAR, DAHLIA, WHOLESALE, FLATS - SALES, MEASURED IN FLATS</t>
  </si>
  <si>
    <t>BEDDING PLANTS, ANNUAL, FLOWERING &amp; FOLIAR, DAHLIA, WHOLESALE, POTS - OPERATIONS WITH SALES</t>
  </si>
  <si>
    <t>BEDDING PLANTS, ANNUAL, FLOWERING &amp; FOLIAR, DAHLIA, WHOLESALE, POTS - SALES, MEASURED IN $</t>
  </si>
  <si>
    <t>BEDDING PLANTS, ANNUAL, FLOWERING &amp; FOLIAR, DAHLIA, WHOLESALE, POTS - SALES, MEASURED IN POTS</t>
  </si>
  <si>
    <t>BEDDING PLANTS, ANNUAL, FLOWERING &amp; FOLIAR, DAHLIA, WHOLESALE, POTS, GE 5 INCHES - OPERATIONS WITH SALES</t>
  </si>
  <si>
    <t>BEDDING PLANTS, ANNUAL, FLOWERING &amp; FOLIAR, DAHLIA, WHOLESALE, POTS, GE 5 INCHES - SALES, MEASURED IN $</t>
  </si>
  <si>
    <t>BEDDING PLANTS, ANNUAL, FLOWERING &amp; FOLIAR, DAHLIA, WHOLESALE, POTS, GE 5 INCHES - SALES, MEASURED IN POTS</t>
  </si>
  <si>
    <t>BEDDING PLANTS, ANNUAL, FLOWERING &amp; FOLIAR, DIANTHUS - OPERATIONS WITH SALES</t>
  </si>
  <si>
    <t>BEDDING PLANTS, ANNUAL, FLOWERING &amp; FOLIAR, DIANTHUS - SALES, MEASURED IN $</t>
  </si>
  <si>
    <t>BEDDING PLANTS, ANNUAL, FLOWERING &amp; FOLIAR, DIANTHUS, POTS - OPERATIONS WITH SALES</t>
  </si>
  <si>
    <t>BEDDING PLANTS, ANNUAL, FLOWERING &amp; FOLIAR, DIANTHUS, POTS - SALES, MEASURED IN $</t>
  </si>
  <si>
    <t>BEDDING PLANTS, ANNUAL, FLOWERING &amp; FOLIAR, DIANTHUS, POTS - SALES, MEASURED IN POTS</t>
  </si>
  <si>
    <t>BEDDING PLANTS, ANNUAL, FLOWERING &amp; FOLIAR, DIANTHUS, POTS, GE 5 INCHES - OPERATIONS WITH SALES</t>
  </si>
  <si>
    <t>BEDDING PLANTS, ANNUAL, FLOWERING &amp; FOLIAR, DIANTHUS, POTS, GE 5 INCHES - SALES, MEASURED IN $</t>
  </si>
  <si>
    <t>BEDDING PLANTS, ANNUAL, FLOWERING &amp; FOLIAR, DIANTHUS, POTS, GE 5 INCHES - SALES, MEASURED IN POTS</t>
  </si>
  <si>
    <t>BEDDING PLANTS, ANNUAL, FLOWERING &amp; FOLIAR, DIANTHUS, POTS, LT 5 INCHES - OPERATIONS WITH SALES</t>
  </si>
  <si>
    <t>BEDDING PLANTS, ANNUAL, FLOWERING &amp; FOLIAR, DIANTHUS, POTS, LT 5 INCHES - SALES, MEASURED IN $</t>
  </si>
  <si>
    <t>BEDDING PLANTS, ANNUAL, FLOWERING &amp; FOLIAR, DIANTHUS, POTS, LT 5 INCHES - SALES, MEASURED IN POTS</t>
  </si>
  <si>
    <t>BEDDING PLANTS, ANNUAL, FLOWERING &amp; FOLIAR, DIANTHUS, WHOLESALE - OPERATIONS WITH SALES</t>
  </si>
  <si>
    <t>BEDDING PLANTS, ANNUAL, FLOWERING &amp; FOLIAR, DIANTHUS, WHOLESALE - SALES, MEASURED IN $</t>
  </si>
  <si>
    <t>BEDDING PLANTS, ANNUAL, FLOWERING &amp; FOLIAR, DIANTHUS, WHOLESALE, POTS - OPERATIONS WITH SALES</t>
  </si>
  <si>
    <t>BEDDING PLANTS, ANNUAL, FLOWERING &amp; FOLIAR, DIANTHUS, WHOLESALE, POTS - SALES, MEASURED IN $</t>
  </si>
  <si>
    <t>BEDDING PLANTS, ANNUAL, FLOWERING &amp; FOLIAR, DIANTHUS, WHOLESALE, POTS - SALES, MEASURED IN POTS</t>
  </si>
  <si>
    <t>BEDDING PLANTS, ANNUAL, FLOWERING &amp; FOLIAR, DIANTHUS, WHOLESALE, POTS, GE 5 INCHES - OPERATIONS WITH SALES</t>
  </si>
  <si>
    <t>BEDDING PLANTS, ANNUAL, FLOWERING &amp; FOLIAR, DIANTHUS, WHOLESALE, POTS, GE 5 INCHES - SALES, MEASURED IN $</t>
  </si>
  <si>
    <t>BEDDING PLANTS, ANNUAL, FLOWERING &amp; FOLIAR, DIANTHUS, WHOLESALE, POTS, GE 5 INCHES - SALES, MEASURED IN POTS</t>
  </si>
  <si>
    <t>BEDDING PLANTS, ANNUAL, FLOWERING &amp; FOLIAR, DIANTHUS, WHOLESALE, POTS, LT 5 INCHES - OPERATIONS WITH SALES</t>
  </si>
  <si>
    <t>BEDDING PLANTS, ANNUAL, FLOWERING &amp; FOLIAR, DIANTHUS, WHOLESALE, POTS, LT 5 INCHES - SALES, MEASURED IN $</t>
  </si>
  <si>
    <t>BEDDING PLANTS, ANNUAL, FLOWERING &amp; FOLIAR, DIANTHUS, WHOLESALE, POTS, LT 5 INCHES - SALES, MEASURED IN POTS</t>
  </si>
  <si>
    <t>BEDDING PLANTS, ANNUAL, FLOWERING &amp; FOLIAR, DUSTY MILLER - OPERATIONS WITH SALES</t>
  </si>
  <si>
    <t>BEDDING PLANTS, ANNUAL, FLOWERING &amp; FOLIAR, DUSTY MILLER - SALES, MEASURED IN $</t>
  </si>
  <si>
    <t>BEDDING PLANTS, ANNUAL, FLOWERING &amp; FOLIAR, DUSTY MILLER, FLATS - OPERATIONS WITH SALES</t>
  </si>
  <si>
    <t>BEDDING PLANTS, ANNUAL, FLOWERING &amp; FOLIAR, DUSTY MILLER, FLATS - SALES, MEASURED IN $</t>
  </si>
  <si>
    <t>BEDDING PLANTS, ANNUAL, FLOWERING &amp; FOLIAR, DUSTY MILLER, FLATS - SALES, MEASURED IN FLATS</t>
  </si>
  <si>
    <t>BEDDING PLANTS, ANNUAL, FLOWERING &amp; FOLIAR, DUSTY MILLER, POTS - OPERATIONS WITH SALES</t>
  </si>
  <si>
    <t>BEDDING PLANTS, ANNUAL, FLOWERING &amp; FOLIAR, DUSTY MILLER, POTS - SALES, MEASURED IN $</t>
  </si>
  <si>
    <t>BEDDING PLANTS, ANNUAL, FLOWERING &amp; FOLIAR, DUSTY MILLER, POTS - SALES, MEASURED IN POTS</t>
  </si>
  <si>
    <t>BEDDING PLANTS, ANNUAL, FLOWERING &amp; FOLIAR, DUSTY MILLER, POTS, LT 5 INCHES - OPERATIONS WITH SALES</t>
  </si>
  <si>
    <t>BEDDING PLANTS, ANNUAL, FLOWERING &amp; FOLIAR, DUSTY MILLER, POTS, LT 5 INCHES - SALES, MEASURED IN $</t>
  </si>
  <si>
    <t>BEDDING PLANTS, ANNUAL, FLOWERING &amp; FOLIAR, DUSTY MILLER, POTS, LT 5 INCHES - SALES, MEASURED IN POTS</t>
  </si>
  <si>
    <t>BEDDING PLANTS, ANNUAL, FLOWERING &amp; FOLIAR, DUSTY MILLER, RETAIL - OPERATIONS WITH SALES</t>
  </si>
  <si>
    <t>BEDDING PLANTS, ANNUAL, FLOWERING &amp; FOLIAR, DUSTY MILLER, RETAIL - SALES, MEASURED IN $</t>
  </si>
  <si>
    <t>BEDDING PLANTS, ANNUAL, FLOWERING &amp; FOLIAR, DUSTY MILLER, RETAIL, FLATS - OPERATIONS WITH SALES</t>
  </si>
  <si>
    <t>BEDDING PLANTS, ANNUAL, FLOWERING &amp; FOLIAR, DUSTY MILLER, RETAIL, FLATS - SALES, MEASURED IN $</t>
  </si>
  <si>
    <t>BEDDING PLANTS, ANNUAL, FLOWERING &amp; FOLIAR, DUSTY MILLER, RETAIL, FLATS - SALES, MEASURED IN FLATS</t>
  </si>
  <si>
    <t>BEDDING PLANTS, ANNUAL, FLOWERING &amp; FOLIAR, DUSTY MILLER, WHOLESALE - OPERATIONS WITH SALES</t>
  </si>
  <si>
    <t>BEDDING PLANTS, ANNUAL, FLOWERING &amp; FOLIAR, DUSTY MILLER, WHOLESALE - SALES, MEASURED IN $</t>
  </si>
  <si>
    <t>BEDDING PLANTS, ANNUAL, FLOWERING &amp; FOLIAR, DUSTY MILLER, WHOLESALE, FLATS - OPERATIONS WITH SALES</t>
  </si>
  <si>
    <t>BEDDING PLANTS, ANNUAL, FLOWERING &amp; FOLIAR, DUSTY MILLER, WHOLESALE, FLATS - SALES, MEASURED IN $</t>
  </si>
  <si>
    <t>BEDDING PLANTS, ANNUAL, FLOWERING &amp; FOLIAR, DUSTY MILLER, WHOLESALE, FLATS - SALES, MEASURED IN FLATS</t>
  </si>
  <si>
    <t>BEDDING PLANTS, ANNUAL, FLOWERING &amp; FOLIAR, DUSTY MILLER, WHOLESALE, POTS - OPERATIONS WITH SALES</t>
  </si>
  <si>
    <t>BEDDING PLANTS, ANNUAL, FLOWERING &amp; FOLIAR, DUSTY MILLER, WHOLESALE, POTS - SALES, MEASURED IN $</t>
  </si>
  <si>
    <t>BEDDING PLANTS, ANNUAL, FLOWERING &amp; FOLIAR, DUSTY MILLER, WHOLESALE, POTS - SALES, MEASURED IN POTS</t>
  </si>
  <si>
    <t>BEDDING PLANTS, ANNUAL, FLOWERING &amp; FOLIAR, DUSTY MILLER, WHOLESALE, POTS, LT 5 INCHES - OPERATIONS WITH SALES</t>
  </si>
  <si>
    <t>BEDDING PLANTS, ANNUAL, FLOWERING &amp; FOLIAR, DUSTY MILLER, WHOLESALE, POTS, LT 5 INCHES - SALES, MEASURED IN $</t>
  </si>
  <si>
    <t>BEDDING PLANTS, ANNUAL, FLOWERING &amp; FOLIAR, DUSTY MILLER, WHOLESALE, POTS, LT 5 INCHES - SALES, MEASURED IN POTS</t>
  </si>
  <si>
    <t>BEDDING PLANTS, ANNUAL, FLOWERING &amp; FOLIAR, FLATS - OPERATIONS WITH SALES</t>
  </si>
  <si>
    <t>BEDDING PLANTS, ANNUAL, FLOWERING &amp; FOLIAR, FLATS - SALES, MEASURED IN $</t>
  </si>
  <si>
    <t>BEDDING PLANTS, ANNUAL, FLOWERING &amp; FOLIAR, FLATS - SALES, MEASURED IN FLATS</t>
  </si>
  <si>
    <t>BEDDING PLANTS, ANNUAL, FLOWERING &amp; FOLIAR, FUCHSIA - OPERATIONS WITH SALES</t>
  </si>
  <si>
    <t>BEDDING PLANTS, ANNUAL, FLOWERING &amp; FOLIAR, FUCHSIA - SALES, MEASURED IN $</t>
  </si>
  <si>
    <t>BEDDING PLANTS, ANNUAL, FLOWERING &amp; FOLIAR, FUCHSIA, HANGING BASKETS - OPERATIONS WITH SALES</t>
  </si>
  <si>
    <t>BEDDING PLANTS, ANNUAL, FLOWERING &amp; FOLIAR, FUCHSIA, HANGING BASKETS - SALES, MEASURED IN $</t>
  </si>
  <si>
    <t>BEDDING PLANTS, ANNUAL, FLOWERING &amp; FOLIAR, FUCHSIA, HANGING BASKETS - SALES, MEASURED IN BASKETS</t>
  </si>
  <si>
    <t>BEDDING PLANTS, ANNUAL, FLOWERING &amp; FOLIAR, FUCHSIA, POTS - OPERATIONS WITH SALES</t>
  </si>
  <si>
    <t>BEDDING PLANTS, ANNUAL, FLOWERING &amp; FOLIAR, FUCHSIA, POTS - SALES, MEASURED IN $</t>
  </si>
  <si>
    <t>BEDDING PLANTS, ANNUAL, FLOWERING &amp; FOLIAR, FUCHSIA, POTS - SALES, MEASURED IN POTS</t>
  </si>
  <si>
    <t>BEDDING PLANTS, ANNUAL, FLOWERING &amp; FOLIAR, FUCHSIA, POTS, GE 5 INCHES - OPERATIONS WITH SALES</t>
  </si>
  <si>
    <t>BEDDING PLANTS, ANNUAL, FLOWERING &amp; FOLIAR, FUCHSIA, POTS, GE 5 INCHES - SALES, MEASURED IN $</t>
  </si>
  <si>
    <t>BEDDING PLANTS, ANNUAL, FLOWERING &amp; FOLIAR, FUCHSIA, POTS, GE 5 INCHES - SALES, MEASURED IN POTS</t>
  </si>
  <si>
    <t>BEDDING PLANTS, ANNUAL, FLOWERING &amp; FOLIAR, FUCHSIA, POTS, LT 5 INCHES - OPERATIONS WITH SALES</t>
  </si>
  <si>
    <t>BEDDING PLANTS, ANNUAL, FLOWERING &amp; FOLIAR, FUCHSIA, POTS, LT 5 INCHES - SALES, MEASURED IN $</t>
  </si>
  <si>
    <t>BEDDING PLANTS, ANNUAL, FLOWERING &amp; FOLIAR, FUCHSIA, POTS, LT 5 INCHES - SALES, MEASURED IN POTS</t>
  </si>
  <si>
    <t>BEDDING PLANTS, ANNUAL, FLOWERING &amp; FOLIAR, FUCHSIA, RETAIL - OPERATIONS WITH SALES</t>
  </si>
  <si>
    <t>BEDDING PLANTS, ANNUAL, FLOWERING &amp; FOLIAR, FUCHSIA, RETAIL - SALES, MEASURED IN $</t>
  </si>
  <si>
    <t>BEDDING PLANTS, ANNUAL, FLOWERING &amp; FOLIAR, FUCHSIA, RETAIL, HANGING BASKETS - OPERATIONS WITH SALES</t>
  </si>
  <si>
    <t>BEDDING PLANTS, ANNUAL, FLOWERING &amp; FOLIAR, FUCHSIA, RETAIL, HANGING BASKETS - SALES, MEASURED IN $</t>
  </si>
  <si>
    <t>BEDDING PLANTS, ANNUAL, FLOWERING &amp; FOLIAR, FUCHSIA, RETAIL, HANGING BASKETS - SALES, MEASURED IN BASKETS</t>
  </si>
  <si>
    <t>BEDDING PLANTS, ANNUAL, FLOWERING &amp; FOLIAR, FUCHSIA, RETAIL, POTS - OPERATIONS WITH SALES</t>
  </si>
  <si>
    <t>BEDDING PLANTS, ANNUAL, FLOWERING &amp; FOLIAR, FUCHSIA, RETAIL, POTS - SALES, MEASURED IN $</t>
  </si>
  <si>
    <t>BEDDING PLANTS, ANNUAL, FLOWERING &amp; FOLIAR, FUCHSIA, RETAIL, POTS - SALES, MEASURED IN POTS</t>
  </si>
  <si>
    <t>BEDDING PLANTS, ANNUAL, FLOWERING &amp; FOLIAR, FUCHSIA, RETAIL, POTS, GE 5 INCHES - OPERATIONS WITH SALES</t>
  </si>
  <si>
    <t>BEDDING PLANTS, ANNUAL, FLOWERING &amp; FOLIAR, FUCHSIA, RETAIL, POTS, GE 5 INCHES - SALES, MEASURED IN $</t>
  </si>
  <si>
    <t>BEDDING PLANTS, ANNUAL, FLOWERING &amp; FOLIAR, FUCHSIA, RETAIL, POTS, GE 5 INCHES - SALES, MEASURED IN POTS</t>
  </si>
  <si>
    <t>BEDDING PLANTS, ANNUAL, FLOWERING &amp; FOLIAR, FUCHSIA, RETAIL, POTS, LT 5 INCHES - OPERATIONS WITH SALES</t>
  </si>
  <si>
    <t>BEDDING PLANTS, ANNUAL, FLOWERING &amp; FOLIAR, FUCHSIA, RETAIL, POTS, LT 5 INCHES - SALES, MEASURED IN $</t>
  </si>
  <si>
    <t>BEDDING PLANTS, ANNUAL, FLOWERING &amp; FOLIAR, FUCHSIA, RETAIL, POTS, LT 5 INCHES - SALES, MEASURED IN POTS</t>
  </si>
  <si>
    <t>BEDDING PLANTS, ANNUAL, FLOWERING &amp; FOLIAR, FUCHSIA, WHOLESALE - OPERATIONS WITH SALES</t>
  </si>
  <si>
    <t>BEDDING PLANTS, ANNUAL, FLOWERING &amp; FOLIAR, FUCHSIA, WHOLESALE - SALES, MEASURED IN $</t>
  </si>
  <si>
    <t>BEDDING PLANTS, ANNUAL, FLOWERING &amp; FOLIAR, FUCHSIA, WHOLESALE, POTS - OPERATIONS WITH SALES</t>
  </si>
  <si>
    <t>BEDDING PLANTS, ANNUAL, FLOWERING &amp; FOLIAR, FUCHSIA, WHOLESALE, POTS - SALES, MEASURED IN $</t>
  </si>
  <si>
    <t>BEDDING PLANTS, ANNUAL, FLOWERING &amp; FOLIAR, FUCHSIA, WHOLESALE, POTS - SALES, MEASURED IN POTS</t>
  </si>
  <si>
    <t>BEDDING PLANTS, ANNUAL, FLOWERING &amp; FOLIAR, FUCHSIA, WHOLESALE, POTS, GE 5 INCHES - OPERATIONS WITH SALES</t>
  </si>
  <si>
    <t>BEDDING PLANTS, ANNUAL, FLOWERING &amp; FOLIAR, FUCHSIA, WHOLESALE, POTS, GE 5 INCHES - SALES, MEASURED IN $</t>
  </si>
  <si>
    <t>BEDDING PLANTS, ANNUAL, FLOWERING &amp; FOLIAR, FUCHSIA, WHOLESALE, POTS, GE 5 INCHES - SALES, MEASURED IN POTS</t>
  </si>
  <si>
    <t>BEDDING PLANTS, ANNUAL, FLOWERING &amp; FOLIAR, FUCHSIA, WHOLESALE, POTS, LT 5 INCHES - OPERATIONS WITH SALES</t>
  </si>
  <si>
    <t>BEDDING PLANTS, ANNUAL, FLOWERING &amp; FOLIAR, FUCHSIA, WHOLESALE, POTS, LT 5 INCHES - SALES, MEASURED IN $</t>
  </si>
  <si>
    <t>BEDDING PLANTS, ANNUAL, FLOWERING &amp; FOLIAR, FUCHSIA, WHOLESALE, POTS, LT 5 INCHES - SALES, MEASURED IN POTS</t>
  </si>
  <si>
    <t>BEDDING PLANTS, ANNUAL, FLOWERING &amp; FOLIAR, GAZANIA - OPERATIONS WITH SALES</t>
  </si>
  <si>
    <t>BEDDING PLANTS, ANNUAL, FLOWERING &amp; FOLIAR, GAZANIA - SALES, MEASURED IN $</t>
  </si>
  <si>
    <t>BEDDING PLANTS, ANNUAL, FLOWERING &amp; FOLIAR, GAZANIA, POTS - OPERATIONS WITH SALES</t>
  </si>
  <si>
    <t>BEDDING PLANTS, ANNUAL, FLOWERING &amp; FOLIAR, GAZANIA, POTS - SALES, MEASURED IN $</t>
  </si>
  <si>
    <t>BEDDING PLANTS, ANNUAL, FLOWERING &amp; FOLIAR, GAZANIA, POTS - SALES, MEASURED IN POTS</t>
  </si>
  <si>
    <t>BEDDING PLANTS, ANNUAL, FLOWERING &amp; FOLIAR, GAZANIA, POTS, GE 5 INCHES - OPERATIONS WITH SALES</t>
  </si>
  <si>
    <t>BEDDING PLANTS, ANNUAL, FLOWERING &amp; FOLIAR, GAZANIA, POTS, GE 5 INCHES - SALES, MEASURED IN $</t>
  </si>
  <si>
    <t>BEDDING PLANTS, ANNUAL, FLOWERING &amp; FOLIAR, GAZANIA, POTS, GE 5 INCHES - SALES, MEASURED IN POTS</t>
  </si>
  <si>
    <t>BEDDING PLANTS, ANNUAL, FLOWERING &amp; FOLIAR, GAZANIA, POTS, LT 5 INCHES - OPERATIONS WITH SALES</t>
  </si>
  <si>
    <t>BEDDING PLANTS, ANNUAL, FLOWERING &amp; FOLIAR, GAZANIA, POTS, LT 5 INCHES - SALES, MEASURED IN $</t>
  </si>
  <si>
    <t>BEDDING PLANTS, ANNUAL, FLOWERING &amp; FOLIAR, GAZANIA, POTS, LT 5 INCHES - SALES, MEASURED IN POTS</t>
  </si>
  <si>
    <t>BEDDING PLANTS, ANNUAL, FLOWERING &amp; FOLIAR, GAZANIA, RETAIL - OPERATIONS WITH SALES</t>
  </si>
  <si>
    <t>BEDDING PLANTS, ANNUAL, FLOWERING &amp; FOLIAR, GAZANIA, RETAIL - SALES, MEASURED IN $</t>
  </si>
  <si>
    <t>BEDDING PLANTS, ANNUAL, FLOWERING &amp; FOLIAR, GAZANIA, RETAIL, POTS - OPERATIONS WITH SALES</t>
  </si>
  <si>
    <t>BEDDING PLANTS, ANNUAL, FLOWERING &amp; FOLIAR, GAZANIA, RETAIL, POTS - SALES, MEASURED IN $</t>
  </si>
  <si>
    <t>BEDDING PLANTS, ANNUAL, FLOWERING &amp; FOLIAR, GAZANIA, RETAIL, POTS - SALES, MEASURED IN POTS</t>
  </si>
  <si>
    <t>BEDDING PLANTS, ANNUAL, FLOWERING &amp; FOLIAR, GAZANIA, RETAIL, POTS, LT 5 INCHES - OPERATIONS WITH SALES</t>
  </si>
  <si>
    <t>BEDDING PLANTS, ANNUAL, FLOWERING &amp; FOLIAR, GAZANIA, RETAIL, POTS, LT 5 INCHES - SALES, MEASURED IN $</t>
  </si>
  <si>
    <t>BEDDING PLANTS, ANNUAL, FLOWERING &amp; FOLIAR, GAZANIA, RETAIL, POTS, LT 5 INCHES - SALES, MEASURED IN POTS</t>
  </si>
  <si>
    <t>BEDDING PLANTS, ANNUAL, FLOWERING &amp; FOLIAR, GAZANIA, WHOLESALE - OPERATIONS WITH SALES</t>
  </si>
  <si>
    <t>BEDDING PLANTS, ANNUAL, FLOWERING &amp; FOLIAR, GAZANIA, WHOLESALE - SALES, MEASURED IN $</t>
  </si>
  <si>
    <t>BEDDING PLANTS, ANNUAL, FLOWERING &amp; FOLIAR, GAZANIA, WHOLESALE, POTS - OPERATIONS WITH SALES</t>
  </si>
  <si>
    <t>BEDDING PLANTS, ANNUAL, FLOWERING &amp; FOLIAR, GAZANIA, WHOLESALE, POTS - SALES, MEASURED IN $</t>
  </si>
  <si>
    <t>BEDDING PLANTS, ANNUAL, FLOWERING &amp; FOLIAR, GAZANIA, WHOLESALE, POTS - SALES, MEASURED IN POTS</t>
  </si>
  <si>
    <t>BEDDING PLANTS, ANNUAL, FLOWERING &amp; FOLIAR, GAZANIA, WHOLESALE, POTS, GE 5 INCHES - OPERATIONS WITH SALES</t>
  </si>
  <si>
    <t>BEDDING PLANTS, ANNUAL, FLOWERING &amp; FOLIAR, GAZANIA, WHOLESALE, POTS, GE 5 INCHES - SALES, MEASURED IN $</t>
  </si>
  <si>
    <t>BEDDING PLANTS, ANNUAL, FLOWERING &amp; FOLIAR, GAZANIA, WHOLESALE, POTS, GE 5 INCHES - SALES, MEASURED IN POTS</t>
  </si>
  <si>
    <t>BEDDING PLANTS, ANNUAL, FLOWERING &amp; FOLIAR, GAZANIA, WHOLESALE, POTS, LT 5 INCHES - OPERATIONS WITH SALES</t>
  </si>
  <si>
    <t>BEDDING PLANTS, ANNUAL, FLOWERING &amp; FOLIAR, GAZANIA, WHOLESALE, POTS, LT 5 INCHES - SALES, MEASURED IN $</t>
  </si>
  <si>
    <t>BEDDING PLANTS, ANNUAL, FLOWERING &amp; FOLIAR, GAZANIA, WHOLESALE, POTS, LT 5 INCHES - SALES, MEASURED IN POTS</t>
  </si>
  <si>
    <t>BEDDING PLANTS, ANNUAL, FLOWERING &amp; FOLIAR, GERANIUM, FROM CUTTINGS - OPERATIONS WITH SALES</t>
  </si>
  <si>
    <t>BEDDING PLANTS, ANNUAL, FLOWERING &amp; FOLIAR, GERANIUM, FROM CUTTINGS - SALES, MEASURED IN $</t>
  </si>
  <si>
    <t>BEDDING PLANTS, ANNUAL, FLOWERING &amp; FOLIAR, GERANIUM, FROM CUTTINGS, FLATS - OPERATIONS WITH SALES</t>
  </si>
  <si>
    <t>BEDDING PLANTS, ANNUAL, FLOWERING &amp; FOLIAR, GERANIUM, FROM CUTTINGS, FLATS - SALES, MEASURED IN $</t>
  </si>
  <si>
    <t>BEDDING PLANTS, ANNUAL, FLOWERING &amp; FOLIAR, GERANIUM, FROM CUTTINGS, FLATS - SALES, MEASURED IN FLATS</t>
  </si>
  <si>
    <t>BEDDING PLANTS, ANNUAL, FLOWERING &amp; FOLIAR, GERANIUM, FROM CUTTINGS, HANGING BASKETS - OPERATIONS WITH SALES</t>
  </si>
  <si>
    <t>BEDDING PLANTS, ANNUAL, FLOWERING &amp; FOLIAR, GERANIUM, FROM CUTTINGS, HANGING BASKETS - SALES, MEASURED IN $</t>
  </si>
  <si>
    <t>BEDDING PLANTS, ANNUAL, FLOWERING &amp; FOLIAR, GERANIUM, FROM CUTTINGS, HANGING BASKETS - SALES, MEASURED IN BASKETS</t>
  </si>
  <si>
    <t>BEDDING PLANTS, ANNUAL, FLOWERING &amp; FOLIAR, GERANIUM, FROM CUTTINGS, POTS - OPERATIONS WITH SALES</t>
  </si>
  <si>
    <t>BEDDING PLANTS, ANNUAL, FLOWERING &amp; FOLIAR, GERANIUM, FROM CUTTINGS, POTS - SALES, MEASURED IN $</t>
  </si>
  <si>
    <t>BEDDING PLANTS, ANNUAL, FLOWERING &amp; FOLIAR, GERANIUM, FROM CUTTINGS, POTS - SALES, MEASURED IN POTS</t>
  </si>
  <si>
    <t>BEDDING PLANTS, ANNUAL, FLOWERING &amp; FOLIAR, GERANIUM, FROM CUTTINGS, POTS, GE 5 INCHES - OPERATIONS WITH SALES</t>
  </si>
  <si>
    <t>BEDDING PLANTS, ANNUAL, FLOWERING &amp; FOLIAR, GERANIUM, FROM CUTTINGS, POTS, GE 5 INCHES - SALES, MEASURED IN $</t>
  </si>
  <si>
    <t>BEDDING PLANTS, ANNUAL, FLOWERING &amp; FOLIAR, GERANIUM, FROM CUTTINGS, POTS, GE 5 INCHES - SALES, MEASURED IN POTS</t>
  </si>
  <si>
    <t>BEDDING PLANTS, ANNUAL, FLOWERING &amp; FOLIAR, GERANIUM, FROM CUTTINGS, POTS, LT 5 INCHES - OPERATIONS WITH SALES</t>
  </si>
  <si>
    <t>BEDDING PLANTS, ANNUAL, FLOWERING &amp; FOLIAR, GERANIUM, FROM CUTTINGS, POTS, LT 5 INCHES - SALES, MEASURED IN $</t>
  </si>
  <si>
    <t>BEDDING PLANTS, ANNUAL, FLOWERING &amp; FOLIAR, GERANIUM, FROM CUTTINGS, POTS, LT 5 INCHES - SALES, MEASURED IN POTS</t>
  </si>
  <si>
    <t>BEDDING PLANTS, ANNUAL, FLOWERING &amp; FOLIAR, GERANIUM, FROM CUTTINGS, RETAIL - OPERATIONS WITH SALES</t>
  </si>
  <si>
    <t>BEDDING PLANTS, ANNUAL, FLOWERING &amp; FOLIAR, GERANIUM, FROM CUTTINGS, RETAIL - SALES, MEASURED IN $</t>
  </si>
  <si>
    <t>BEDDING PLANTS, ANNUAL, FLOWERING &amp; FOLIAR, GERANIUM, FROM CUTTINGS, RETAIL, HANGING BASKETS - OPERATIONS WITH SALES</t>
  </si>
  <si>
    <t>BEDDING PLANTS, ANNUAL, FLOWERING &amp; FOLIAR, GERANIUM, FROM CUTTINGS, RETAIL, HANGING BASKETS - SALES, MEASURED IN $</t>
  </si>
  <si>
    <t>BEDDING PLANTS, ANNUAL, FLOWERING &amp; FOLIAR, GERANIUM, FROM CUTTINGS, RETAIL, HANGING BASKETS - SALES, MEASURED IN BASKETS</t>
  </si>
  <si>
    <t>BEDDING PLANTS, ANNUAL, FLOWERING &amp; FOLIAR, GERANIUM, FROM CUTTINGS, RETAIL, POTS - OPERATIONS WITH SALES</t>
  </si>
  <si>
    <t>BEDDING PLANTS, ANNUAL, FLOWERING &amp; FOLIAR, GERANIUM, FROM CUTTINGS, RETAIL, POTS - SALES, MEASURED IN $</t>
  </si>
  <si>
    <t>BEDDING PLANTS, ANNUAL, FLOWERING &amp; FOLIAR, GERANIUM, FROM CUTTINGS, RETAIL, POTS - SALES, MEASURED IN POTS</t>
  </si>
  <si>
    <t>BEDDING PLANTS, ANNUAL, FLOWERING &amp; FOLIAR, GERANIUM, FROM CUTTINGS, RETAIL, POTS, GE 5 INCHES - OPERATIONS WITH SALES</t>
  </si>
  <si>
    <t>BEDDING PLANTS, ANNUAL, FLOWERING &amp; FOLIAR, GERANIUM, FROM CUTTINGS, RETAIL, POTS, GE 5 INCHES - SALES, MEASURED IN $</t>
  </si>
  <si>
    <t>BEDDING PLANTS, ANNUAL, FLOWERING &amp; FOLIAR, GERANIUM, FROM CUTTINGS, RETAIL, POTS, GE 5 INCHES - SALES, MEASURED IN POTS</t>
  </si>
  <si>
    <t>BEDDING PLANTS, ANNUAL, FLOWERING &amp; FOLIAR, GERANIUM, FROM CUTTINGS, RETAIL, POTS, LT 5 INCHES - OPERATIONS WITH SALES</t>
  </si>
  <si>
    <t>BEDDING PLANTS, ANNUAL, FLOWERING &amp; FOLIAR, GERANIUM, FROM CUTTINGS, RETAIL, POTS, LT 5 INCHES - SALES, MEASURED IN $</t>
  </si>
  <si>
    <t>BEDDING PLANTS, ANNUAL, FLOWERING &amp; FOLIAR, GERANIUM, FROM CUTTINGS, RETAIL, POTS, LT 5 INCHES - SALES, MEASURED IN POTS</t>
  </si>
  <si>
    <t>BEDDING PLANTS, ANNUAL, FLOWERING &amp; FOLIAR, GERANIUM, FROM CUTTINGS, WHOLESALE - OPERATIONS WITH SALES</t>
  </si>
  <si>
    <t>BEDDING PLANTS, ANNUAL, FLOWERING &amp; FOLIAR, GERANIUM, FROM CUTTINGS, WHOLESALE - SALES, MEASURED IN $</t>
  </si>
  <si>
    <t>BEDDING PLANTS, ANNUAL, FLOWERING &amp; FOLIAR, GERANIUM, FROM CUTTINGS, WHOLESALE, FLATS - OPERATIONS WITH SALES</t>
  </si>
  <si>
    <t>BEDDING PLANTS, ANNUAL, FLOWERING &amp; FOLIAR, GERANIUM, FROM CUTTINGS, WHOLESALE, FLATS - SALES, MEASURED IN $</t>
  </si>
  <si>
    <t>BEDDING PLANTS, ANNUAL, FLOWERING &amp; FOLIAR, GERANIUM, FROM CUTTINGS, WHOLESALE, FLATS - SALES, MEASURED IN FLATS</t>
  </si>
  <si>
    <t>BEDDING PLANTS, ANNUAL, FLOWERING &amp; FOLIAR, GERANIUM, FROM CUTTINGS, WHOLESALE, HANGING BASKETS - OPERATIONS WITH SALES</t>
  </si>
  <si>
    <t>BEDDING PLANTS, ANNUAL, FLOWERING &amp; FOLIAR, GERANIUM, FROM CUTTINGS, WHOLESALE, HANGING BASKETS - SALES, MEASURED IN $</t>
  </si>
  <si>
    <t>BEDDING PLANTS, ANNUAL, FLOWERING &amp; FOLIAR, GERANIUM, FROM CUTTINGS, WHOLESALE, HANGING BASKETS - SALES, MEASURED IN BASKETS</t>
  </si>
  <si>
    <t>BEDDING PLANTS, ANNUAL, FLOWERING &amp; FOLIAR, GERANIUM, FROM CUTTINGS, WHOLESALE, POTS - OPERATIONS WITH SALES</t>
  </si>
  <si>
    <t>BEDDING PLANTS, ANNUAL, FLOWERING &amp; FOLIAR, GERANIUM, FROM CUTTINGS, WHOLESALE, POTS - SALES, MEASURED IN $</t>
  </si>
  <si>
    <t>BEDDING PLANTS, ANNUAL, FLOWERING &amp; FOLIAR, GERANIUM, FROM CUTTINGS, WHOLESALE, POTS - SALES, MEASURED IN POTS</t>
  </si>
  <si>
    <t>BEDDING PLANTS, ANNUAL, FLOWERING &amp; FOLIAR, GERANIUM, FROM CUTTINGS, WHOLESALE, POTS, GE 5 INCHES - OPERATIONS WITH SALES</t>
  </si>
  <si>
    <t>BEDDING PLANTS, ANNUAL, FLOWERING &amp; FOLIAR, GERANIUM, FROM CUTTINGS, WHOLESALE, POTS, GE 5 INCHES - SALES, MEASURED IN $</t>
  </si>
  <si>
    <t>BEDDING PLANTS, ANNUAL, FLOWERING &amp; FOLIAR, GERANIUM, FROM CUTTINGS, WHOLESALE, POTS, GE 5 INCHES - SALES, MEASURED IN POTS</t>
  </si>
  <si>
    <t>BEDDING PLANTS, ANNUAL, FLOWERING &amp; FOLIAR, GERANIUM, FROM CUTTINGS, WHOLESALE, POTS, LT 5 INCHES - OPERATIONS WITH SALES</t>
  </si>
  <si>
    <t>BEDDING PLANTS, ANNUAL, FLOWERING &amp; FOLIAR, GERANIUM, FROM CUTTINGS, WHOLESALE, POTS, LT 5 INCHES - SALES, MEASURED IN $</t>
  </si>
  <si>
    <t>BEDDING PLANTS, ANNUAL, FLOWERING &amp; FOLIAR, GERANIUM, FROM CUTTINGS, WHOLESALE, POTS, LT 5 INCHES - SALES, MEASURED IN POTS</t>
  </si>
  <si>
    <t>BEDDING PLANTS, ANNUAL, FLOWERING &amp; FOLIAR, GERANIUM, FROM SEEDS &amp; PLUGS - OPERATIONS WITH SALES</t>
  </si>
  <si>
    <t>BEDDING PLANTS, ANNUAL, FLOWERING &amp; FOLIAR, GERANIUM, FROM SEEDS &amp; PLUGS - SALES, MEASURED IN $</t>
  </si>
  <si>
    <t>BEDDING PLANTS, ANNUAL, FLOWERING &amp; FOLIAR, GERANIUM, FROM SEEDS &amp; PLUGS, POTS - OPERATIONS WITH SALES</t>
  </si>
  <si>
    <t>BEDDING PLANTS, ANNUAL, FLOWERING &amp; FOLIAR, GERANIUM, FROM SEEDS &amp; PLUGS, POTS - SALES, MEASURED IN $</t>
  </si>
  <si>
    <t>BEDDING PLANTS, ANNUAL, FLOWERING &amp; FOLIAR, GERANIUM, FROM SEEDS &amp; PLUGS, POTS - SALES, MEASURED IN POTS</t>
  </si>
  <si>
    <t>BEDDING PLANTS, ANNUAL, FLOWERING &amp; FOLIAR, GERANIUM, FROM SEEDS &amp; PLUGS, POTS, GE 5 INCHES - OPERATIONS WITH SALES</t>
  </si>
  <si>
    <t>BEDDING PLANTS, ANNUAL, FLOWERING &amp; FOLIAR, GERANIUM, FROM SEEDS &amp; PLUGS, POTS, GE 5 INCHES - SALES, MEASURED IN $</t>
  </si>
  <si>
    <t>BEDDING PLANTS, ANNUAL, FLOWERING &amp; FOLIAR, GERANIUM, FROM SEEDS &amp; PLUGS, POTS, GE 5 INCHES - SALES, MEASURED IN POTS</t>
  </si>
  <si>
    <t>BEDDING PLANTS, ANNUAL, FLOWERING &amp; FOLIAR, GERANIUM, FROM SEEDS &amp; PLUGS, POTS, LT 5 INCHES - OPERATIONS WITH SALES</t>
  </si>
  <si>
    <t>BEDDING PLANTS, ANNUAL, FLOWERING &amp; FOLIAR, GERANIUM, FROM SEEDS &amp; PLUGS, POTS, LT 5 INCHES - SALES, MEASURED IN $</t>
  </si>
  <si>
    <t>BEDDING PLANTS, ANNUAL, FLOWERING &amp; FOLIAR, GERANIUM, FROM SEEDS &amp; PLUGS, POTS, LT 5 INCHES - SALES, MEASURED IN POTS</t>
  </si>
  <si>
    <t>BEDDING PLANTS, ANNUAL, FLOWERING &amp; FOLIAR, GERANIUM, FROM SEEDS &amp; PLUGS, RETAIL - OPERATIONS WITH SALES</t>
  </si>
  <si>
    <t>BEDDING PLANTS, ANNUAL, FLOWERING &amp; FOLIAR, GERANIUM, FROM SEEDS &amp; PLUGS, RETAIL - SALES, MEASURED IN $</t>
  </si>
  <si>
    <t>BEDDING PLANTS, ANNUAL, FLOWERING &amp; FOLIAR, GERANIUM, FROM SEEDS &amp; PLUGS, RETAIL, POTS - OPERATIONS WITH SALES</t>
  </si>
  <si>
    <t>BEDDING PLANTS, ANNUAL, FLOWERING &amp; FOLIAR, GERANIUM, FROM SEEDS &amp; PLUGS, RETAIL, POTS - SALES, MEASURED IN $</t>
  </si>
  <si>
    <t>BEDDING PLANTS, ANNUAL, FLOWERING &amp; FOLIAR, GERANIUM, FROM SEEDS &amp; PLUGS, RETAIL, POTS - SALES, MEASURED IN POTS</t>
  </si>
  <si>
    <t>BEDDING PLANTS, ANNUAL, FLOWERING &amp; FOLIAR, GERANIUM, FROM SEEDS &amp; PLUGS, RETAIL, POTS, GE 5 INCHES - OPERATIONS WITH SALES</t>
  </si>
  <si>
    <t>BEDDING PLANTS, ANNUAL, FLOWERING &amp; FOLIAR, GERANIUM, FROM SEEDS &amp; PLUGS, RETAIL, POTS, GE 5 INCHES - SALES, MEASURED IN $</t>
  </si>
  <si>
    <t>BEDDING PLANTS, ANNUAL, FLOWERING &amp; FOLIAR, GERANIUM, FROM SEEDS &amp; PLUGS, RETAIL, POTS, GE 5 INCHES - SALES, MEASURED IN POTS</t>
  </si>
  <si>
    <t>BEDDING PLANTS, ANNUAL, FLOWERING &amp; FOLIAR, GERANIUM, FROM SEEDS &amp; PLUGS, RETAIL, POTS, LT 5 INCHES - OPERATIONS WITH SALES</t>
  </si>
  <si>
    <t>BEDDING PLANTS, ANNUAL, FLOWERING &amp; FOLIAR, GERANIUM, FROM SEEDS &amp; PLUGS, RETAIL, POTS, LT 5 INCHES - SALES, MEASURED IN $</t>
  </si>
  <si>
    <t>BEDDING PLANTS, ANNUAL, FLOWERING &amp; FOLIAR, GERANIUM, FROM SEEDS &amp; PLUGS, RETAIL, POTS, LT 5 INCHES - SALES, MEASURED IN POTS</t>
  </si>
  <si>
    <t>BEDDING PLANTS, ANNUAL, FLOWERING &amp; FOLIAR, GERANIUM, FROM SEEDS &amp; PLUGS, WHOLESALE - OPERATIONS WITH SALES</t>
  </si>
  <si>
    <t>BEDDING PLANTS, ANNUAL, FLOWERING &amp; FOLIAR, GERANIUM, FROM SEEDS &amp; PLUGS, WHOLESALE - SALES, MEASURED IN $</t>
  </si>
  <si>
    <t>BEDDING PLANTS, ANNUAL, FLOWERING &amp; FOLIAR, GERANIUM, FROM SEEDS &amp; PLUGS, WHOLESALE, POTS - OPERATIONS WITH SALES</t>
  </si>
  <si>
    <t>BEDDING PLANTS, ANNUAL, FLOWERING &amp; FOLIAR, GERANIUM, FROM SEEDS &amp; PLUGS, WHOLESALE, POTS - SALES, MEASURED IN $</t>
  </si>
  <si>
    <t>BEDDING PLANTS, ANNUAL, FLOWERING &amp; FOLIAR, GERANIUM, FROM SEEDS &amp; PLUGS, WHOLESALE, POTS - SALES, MEASURED IN POTS</t>
  </si>
  <si>
    <t>BEDDING PLANTS, ANNUAL, FLOWERING &amp; FOLIAR, GERANIUM, FROM SEEDS &amp; PLUGS, WHOLESALE, POTS, GE 5 INCHES - OPERATIONS WITH SALES</t>
  </si>
  <si>
    <t>BEDDING PLANTS, ANNUAL, FLOWERING &amp; FOLIAR, GERANIUM, FROM SEEDS &amp; PLUGS, WHOLESALE, POTS, GE 5 INCHES - SALES, MEASURED IN $</t>
  </si>
  <si>
    <t>BEDDING PLANTS, ANNUAL, FLOWERING &amp; FOLIAR, GERANIUM, FROM SEEDS &amp; PLUGS, WHOLESALE, POTS, GE 5 INCHES - SALES, MEASURED IN POTS</t>
  </si>
  <si>
    <t>BEDDING PLANTS, ANNUAL, FLOWERING &amp; FOLIAR, GERANIUM, FROM SEEDS &amp; PLUGS, WHOLESALE, POTS, LT 5 INCHES - OPERATIONS WITH SALES</t>
  </si>
  <si>
    <t>BEDDING PLANTS, ANNUAL, FLOWERING &amp; FOLIAR, GERANIUM, FROM SEEDS &amp; PLUGS, WHOLESALE, POTS, LT 5 INCHES - SALES, MEASURED IN $</t>
  </si>
  <si>
    <t>BEDDING PLANTS, ANNUAL, FLOWERING &amp; FOLIAR, GERANIUM, FROM SEEDS &amp; PLUGS, WHOLESALE, POTS, LT 5 INCHES - SALES, MEASURED IN POTS</t>
  </si>
  <si>
    <t>BEDDING PLANTS, ANNUAL, FLOWERING &amp; FOLIAR, GOMPHRENA - OPERATIONS WITH SALES</t>
  </si>
  <si>
    <t>BEDDING PLANTS, ANNUAL, FLOWERING &amp; FOLIAR, GOMPHRENA - SALES, MEASURED IN $</t>
  </si>
  <si>
    <t>BEDDING PLANTS, ANNUAL, FLOWERING &amp; FOLIAR, GOMPHRENA, POTS - OPERATIONS WITH SALES</t>
  </si>
  <si>
    <t>BEDDING PLANTS, ANNUAL, FLOWERING &amp; FOLIAR, GOMPHRENA, POTS - SALES, MEASURED IN $</t>
  </si>
  <si>
    <t>BEDDING PLANTS, ANNUAL, FLOWERING &amp; FOLIAR, GOMPHRENA, POTS - SALES, MEASURED IN POTS</t>
  </si>
  <si>
    <t>BEDDING PLANTS, ANNUAL, FLOWERING &amp; FOLIAR, GOMPHRENA, POTS, GE 5 INCHES - OPERATIONS WITH SALES</t>
  </si>
  <si>
    <t>BEDDING PLANTS, ANNUAL, FLOWERING &amp; FOLIAR, GOMPHRENA, POTS, GE 5 INCHES - SALES, MEASURED IN $</t>
  </si>
  <si>
    <t>BEDDING PLANTS, ANNUAL, FLOWERING &amp; FOLIAR, GOMPHRENA, POTS, GE 5 INCHES - SALES, MEASURED IN POTS</t>
  </si>
  <si>
    <t>BEDDING PLANTS, ANNUAL, FLOWERING &amp; FOLIAR, GOMPHRENA, POTS, LT 5 INCHES - OPERATIONS WITH SALES</t>
  </si>
  <si>
    <t>BEDDING PLANTS, ANNUAL, FLOWERING &amp; FOLIAR, GOMPHRENA, POTS, LT 5 INCHES - SALES, MEASURED IN $</t>
  </si>
  <si>
    <t>BEDDING PLANTS, ANNUAL, FLOWERING &amp; FOLIAR, GOMPHRENA, POTS, LT 5 INCHES - SALES, MEASURED IN POTS</t>
  </si>
  <si>
    <t>BEDDING PLANTS, ANNUAL, FLOWERING &amp; FOLIAR, GOMPHRENA, WHOLESALE - OPERATIONS WITH SALES</t>
  </si>
  <si>
    <t>BEDDING PLANTS, ANNUAL, FLOWERING &amp; FOLIAR, GOMPHRENA, WHOLESALE - SALES, MEASURED IN $</t>
  </si>
  <si>
    <t>BEDDING PLANTS, ANNUAL, FLOWERING &amp; FOLIAR, GOMPHRENA, WHOLESALE, POTS - OPERATIONS WITH SALES</t>
  </si>
  <si>
    <t>BEDDING PLANTS, ANNUAL, FLOWERING &amp; FOLIAR, GOMPHRENA, WHOLESALE, POTS - SALES, MEASURED IN $</t>
  </si>
  <si>
    <t>BEDDING PLANTS, ANNUAL, FLOWERING &amp; FOLIAR, GOMPHRENA, WHOLESALE, POTS - SALES, MEASURED IN POTS</t>
  </si>
  <si>
    <t>BEDDING PLANTS, ANNUAL, FLOWERING &amp; FOLIAR, GOMPHRENA, WHOLESALE, POTS, GE 5 INCHES - OPERATIONS WITH SALES</t>
  </si>
  <si>
    <t>BEDDING PLANTS, ANNUAL, FLOWERING &amp; FOLIAR, GOMPHRENA, WHOLESALE, POTS, GE 5 INCHES - SALES, MEASURED IN $</t>
  </si>
  <si>
    <t>BEDDING PLANTS, ANNUAL, FLOWERING &amp; FOLIAR, GOMPHRENA, WHOLESALE, POTS, GE 5 INCHES - SALES, MEASURED IN POTS</t>
  </si>
  <si>
    <t>BEDDING PLANTS, ANNUAL, FLOWERING &amp; FOLIAR, GOMPHRENA, WHOLESALE, POTS, LT 5 INCHES - OPERATIONS WITH SALES</t>
  </si>
  <si>
    <t>BEDDING PLANTS, ANNUAL, FLOWERING &amp; FOLIAR, GOMPHRENA, WHOLESALE, POTS, LT 5 INCHES - SALES, MEASURED IN $</t>
  </si>
  <si>
    <t>BEDDING PLANTS, ANNUAL, FLOWERING &amp; FOLIAR, GOMPHRENA, WHOLESALE, POTS, LT 5 INCHES - SALES, MEASURED IN POTS</t>
  </si>
  <si>
    <t>BEDDING PLANTS, ANNUAL, FLOWERING &amp; FOLIAR, HANGING BASKETS - OPERATIONS WITH SALES</t>
  </si>
  <si>
    <t>BEDDING PLANTS, ANNUAL, FLOWERING &amp; FOLIAR, HANGING BASKETS - SALES, MEASURED IN $</t>
  </si>
  <si>
    <t>BEDDING PLANTS, ANNUAL, FLOWERING &amp; FOLIAR, HANGING BASKETS - SALES, MEASURED IN BASKETS</t>
  </si>
  <si>
    <t>BEDDING PLANTS, ANNUAL, FLOWERING &amp; FOLIAR, IMPATIENS, (EXCL NEW GUINEA) - OPERATIONS WITH SALES</t>
  </si>
  <si>
    <t>BEDDING PLANTS, ANNUAL, FLOWERING &amp; FOLIAR, IMPATIENS, (EXCL NEW GUINEA) - SALES, MEASURED IN $</t>
  </si>
  <si>
    <t>BEDDING PLANTS, ANNUAL, FLOWERING &amp; FOLIAR, IMPATIENS, (EXCL NEW GUINEA), FLATS - OPERATIONS WITH SALES</t>
  </si>
  <si>
    <t>BEDDING PLANTS, ANNUAL, FLOWERING &amp; FOLIAR, IMPATIENS, (EXCL NEW GUINEA), FLATS - SALES, MEASURED IN $</t>
  </si>
  <si>
    <t>BEDDING PLANTS, ANNUAL, FLOWERING &amp; FOLIAR, IMPATIENS, (EXCL NEW GUINEA), FLATS - SALES, MEASURED IN FLATS</t>
  </si>
  <si>
    <t>BEDDING PLANTS, ANNUAL, FLOWERING &amp; FOLIAR, IMPATIENS, (EXCL NEW GUINEA), HANGING BASKETS - OPERATIONS WITH SALES</t>
  </si>
  <si>
    <t>BEDDING PLANTS, ANNUAL, FLOWERING &amp; FOLIAR, IMPATIENS, (EXCL NEW GUINEA), HANGING BASKETS - SALES, MEASURED IN $</t>
  </si>
  <si>
    <t>BEDDING PLANTS, ANNUAL, FLOWERING &amp; FOLIAR, IMPATIENS, (EXCL NEW GUINEA), HANGING BASKETS - SALES, MEASURED IN BASKETS</t>
  </si>
  <si>
    <t>BEDDING PLANTS, ANNUAL, FLOWERING &amp; FOLIAR, IMPATIENS, (EXCL NEW GUINEA), POTS - OPERATIONS WITH SALES</t>
  </si>
  <si>
    <t>BEDDING PLANTS, ANNUAL, FLOWERING &amp; FOLIAR, IMPATIENS, (EXCL NEW GUINEA), POTS - SALES, MEASURED IN $</t>
  </si>
  <si>
    <t>BEDDING PLANTS, ANNUAL, FLOWERING &amp; FOLIAR, IMPATIENS, (EXCL NEW GUINEA), POTS - SALES, MEASURED IN POTS</t>
  </si>
  <si>
    <t>BEDDING PLANTS, ANNUAL, FLOWERING &amp; FOLIAR, IMPATIENS, (EXCL NEW GUINEA), POTS, GE 5 INCHES - OPERATIONS WITH SALES</t>
  </si>
  <si>
    <t>BEDDING PLANTS, ANNUAL, FLOWERING &amp; FOLIAR, IMPATIENS, (EXCL NEW GUINEA), POTS, GE 5 INCHES - SALES, MEASURED IN $</t>
  </si>
  <si>
    <t>BEDDING PLANTS, ANNUAL, FLOWERING &amp; FOLIAR, IMPATIENS, (EXCL NEW GUINEA), POTS, GE 5 INCHES - SALES, MEASURED IN POTS</t>
  </si>
  <si>
    <t>BEDDING PLANTS, ANNUAL, FLOWERING &amp; FOLIAR, IMPATIENS, (EXCL NEW GUINEA), POTS, LT 5 INCHES - OPERATIONS WITH SALES</t>
  </si>
  <si>
    <t>BEDDING PLANTS, ANNUAL, FLOWERING &amp; FOLIAR, IMPATIENS, (EXCL NEW GUINEA), POTS, LT 5 INCHES - SALES, MEASURED IN $</t>
  </si>
  <si>
    <t>BEDDING PLANTS, ANNUAL, FLOWERING &amp; FOLIAR, IMPATIENS, (EXCL NEW GUINEA), POTS, LT 5 INCHES - SALES, MEASURED IN POTS</t>
  </si>
  <si>
    <t>BEDDING PLANTS, ANNUAL, FLOWERING &amp; FOLIAR, IMPATIENS, (EXCL NEW GUINEA), RETAIL - OPERATIONS WITH SALES</t>
  </si>
  <si>
    <t>BEDDING PLANTS, ANNUAL, FLOWERING &amp; FOLIAR, IMPATIENS, (EXCL NEW GUINEA), RETAIL - SALES, MEASURED IN $</t>
  </si>
  <si>
    <t>BEDDING PLANTS, ANNUAL, FLOWERING &amp; FOLIAR, IMPATIENS, (EXCL NEW GUINEA), RETAIL, FLATS - OPERATIONS WITH SALES</t>
  </si>
  <si>
    <t>BEDDING PLANTS, ANNUAL, FLOWERING &amp; FOLIAR, IMPATIENS, (EXCL NEW GUINEA), RETAIL, FLATS - SALES, MEASURED IN $</t>
  </si>
  <si>
    <t>BEDDING PLANTS, ANNUAL, FLOWERING &amp; FOLIAR, IMPATIENS, (EXCL NEW GUINEA), RETAIL, FLATS - SALES, MEASURED IN FLATS</t>
  </si>
  <si>
    <t>BEDDING PLANTS, ANNUAL, FLOWERING &amp; FOLIAR, IMPATIENS, (EXCL NEW GUINEA), RETAIL, POTS - OPERATIONS WITH SALES</t>
  </si>
  <si>
    <t>BEDDING PLANTS, ANNUAL, FLOWERING &amp; FOLIAR, IMPATIENS, (EXCL NEW GUINEA), RETAIL, POTS - SALES, MEASURED IN $</t>
  </si>
  <si>
    <t>BEDDING PLANTS, ANNUAL, FLOWERING &amp; FOLIAR, IMPATIENS, (EXCL NEW GUINEA), RETAIL, POTS - SALES, MEASURED IN POTS</t>
  </si>
  <si>
    <t>BEDDING PLANTS, ANNUAL, FLOWERING &amp; FOLIAR, IMPATIENS, (EXCL NEW GUINEA), RETAIL, POTS, GE 5 INCHES - OPERATIONS WITH SALES</t>
  </si>
  <si>
    <t>BEDDING PLANTS, ANNUAL, FLOWERING &amp; FOLIAR, IMPATIENS, (EXCL NEW GUINEA), RETAIL, POTS, GE 5 INCHES - SALES, MEASURED IN $</t>
  </si>
  <si>
    <t>BEDDING PLANTS, ANNUAL, FLOWERING &amp; FOLIAR, IMPATIENS, (EXCL NEW GUINEA), RETAIL, POTS, GE 5 INCHES - SALES, MEASURED IN POTS</t>
  </si>
  <si>
    <t>BEDDING PLANTS, ANNUAL, FLOWERING &amp; FOLIAR, IMPATIENS, (EXCL NEW GUINEA), RETAIL, POTS, LT 5 INCHES - OPERATIONS WITH SALES</t>
  </si>
  <si>
    <t>BEDDING PLANTS, ANNUAL, FLOWERING &amp; FOLIAR, IMPATIENS, (EXCL NEW GUINEA), RETAIL, POTS, LT 5 INCHES - SALES, MEASURED IN $</t>
  </si>
  <si>
    <t>BEDDING PLANTS, ANNUAL, FLOWERING &amp; FOLIAR, IMPATIENS, (EXCL NEW GUINEA), RETAIL, POTS, LT 5 INCHES - SALES, MEASURED IN POTS</t>
  </si>
  <si>
    <t>BEDDING PLANTS, ANNUAL, FLOWERING &amp; FOLIAR, IMPATIENS, (EXCL NEW GUINEA), WHOLESALE - OPERATIONS WITH SALES</t>
  </si>
  <si>
    <t>BEDDING PLANTS, ANNUAL, FLOWERING &amp; FOLIAR, IMPATIENS, (EXCL NEW GUINEA), WHOLESALE - SALES, MEASURED IN $</t>
  </si>
  <si>
    <t>BEDDING PLANTS, ANNUAL, FLOWERING &amp; FOLIAR, IMPATIENS, (EXCL NEW GUINEA), WHOLESALE, FLATS - OPERATIONS WITH SALES</t>
  </si>
  <si>
    <t>BEDDING PLANTS, ANNUAL, FLOWERING &amp; FOLIAR, IMPATIENS, (EXCL NEW GUINEA), WHOLESALE, FLATS - SALES, MEASURED IN $</t>
  </si>
  <si>
    <t>BEDDING PLANTS, ANNUAL, FLOWERING &amp; FOLIAR, IMPATIENS, (EXCL NEW GUINEA), WHOLESALE, FLATS - SALES, MEASURED IN FLATS</t>
  </si>
  <si>
    <t>BEDDING PLANTS, ANNUAL, FLOWERING &amp; FOLIAR, IMPATIENS, (EXCL NEW GUINEA), WHOLESALE, HANGING BASKETS - OPERATIONS WITH SALES</t>
  </si>
  <si>
    <t>BEDDING PLANTS, ANNUAL, FLOWERING &amp; FOLIAR, IMPATIENS, (EXCL NEW GUINEA), WHOLESALE, HANGING BASKETS - SALES, MEASURED IN $</t>
  </si>
  <si>
    <t>BEDDING PLANTS, ANNUAL, FLOWERING &amp; FOLIAR, IMPATIENS, (EXCL NEW GUINEA), WHOLESALE, HANGING BASKETS - SALES, MEASURED IN BASKETS</t>
  </si>
  <si>
    <t>BEDDING PLANTS, ANNUAL, FLOWERING &amp; FOLIAR, IMPATIENS, (EXCL NEW GUINEA), WHOLESALE, POTS - OPERATIONS WITH SALES</t>
  </si>
  <si>
    <t>BEDDING PLANTS, ANNUAL, FLOWERING &amp; FOLIAR, IMPATIENS, (EXCL NEW GUINEA), WHOLESALE, POTS - SALES, MEASURED IN $</t>
  </si>
  <si>
    <t>BEDDING PLANTS, ANNUAL, FLOWERING &amp; FOLIAR, IMPATIENS, (EXCL NEW GUINEA), WHOLESALE, POTS - SALES, MEASURED IN POTS</t>
  </si>
  <si>
    <t>BEDDING PLANTS, ANNUAL, FLOWERING &amp; FOLIAR, IMPATIENS, (EXCL NEW GUINEA), WHOLESALE, POTS, GE 5 INCHES - OPERATIONS WITH SALES</t>
  </si>
  <si>
    <t>BEDDING PLANTS, ANNUAL, FLOWERING &amp; FOLIAR, IMPATIENS, (EXCL NEW GUINEA), WHOLESALE, POTS, GE 5 INCHES - SALES, MEASURED IN $</t>
  </si>
  <si>
    <t>BEDDING PLANTS, ANNUAL, FLOWERING &amp; FOLIAR, IMPATIENS, (EXCL NEW GUINEA), WHOLESALE, POTS, GE 5 INCHES - SALES, MEASURED IN POTS</t>
  </si>
  <si>
    <t>BEDDING PLANTS, ANNUAL, FLOWERING &amp; FOLIAR, IMPATIENS, (EXCL NEW GUINEA), WHOLESALE, POTS, LT 5 INCHES - OPERATIONS WITH SALES</t>
  </si>
  <si>
    <t>BEDDING PLANTS, ANNUAL, FLOWERING &amp; FOLIAR, IMPATIENS, (EXCL NEW GUINEA), WHOLESALE, POTS, LT 5 INCHES - SALES, MEASURED IN $</t>
  </si>
  <si>
    <t>BEDDING PLANTS, ANNUAL, FLOWERING &amp; FOLIAR, IMPATIENS, (EXCL NEW GUINEA), WHOLESALE, POTS, LT 5 INCHES - SALES, MEASURED IN POTS</t>
  </si>
  <si>
    <t>BEDDING PLANTS, ANNUAL, FLOWERING &amp; FOLIAR, IMPATIENS, NEW GUINEA - OPERATIONS WITH SALES</t>
  </si>
  <si>
    <t>BEDDING PLANTS, ANNUAL, FLOWERING &amp; FOLIAR, IMPATIENS, NEW GUINEA - SALES, MEASURED IN $</t>
  </si>
  <si>
    <t>BEDDING PLANTS, ANNUAL, FLOWERING &amp; FOLIAR, IMPATIENS, NEW GUINEA, FLATS - OPERATIONS WITH SALES</t>
  </si>
  <si>
    <t>BEDDING PLANTS, ANNUAL, FLOWERING &amp; FOLIAR, IMPATIENS, NEW GUINEA, FLATS - SALES, MEASURED IN $</t>
  </si>
  <si>
    <t>BEDDING PLANTS, ANNUAL, FLOWERING &amp; FOLIAR, IMPATIENS, NEW GUINEA, FLATS - SALES, MEASURED IN FLATS</t>
  </si>
  <si>
    <t>BEDDING PLANTS, ANNUAL, FLOWERING &amp; FOLIAR, IMPATIENS, NEW GUINEA, HANGING BASKETS - OPERATIONS WITH SALES</t>
  </si>
  <si>
    <t>BEDDING PLANTS, ANNUAL, FLOWERING &amp; FOLIAR, IMPATIENS, NEW GUINEA, HANGING BASKETS - SALES, MEASURED IN $</t>
  </si>
  <si>
    <t>BEDDING PLANTS, ANNUAL, FLOWERING &amp; FOLIAR, IMPATIENS, NEW GUINEA, HANGING BASKETS - SALES, MEASURED IN BASKETS</t>
  </si>
  <si>
    <t>BEDDING PLANTS, ANNUAL, FLOWERING &amp; FOLIAR, IMPATIENS, NEW GUINEA, POTS - OPERATIONS WITH SALES</t>
  </si>
  <si>
    <t>BEDDING PLANTS, ANNUAL, FLOWERING &amp; FOLIAR, IMPATIENS, NEW GUINEA, POTS - SALES, MEASURED IN $</t>
  </si>
  <si>
    <t>BEDDING PLANTS, ANNUAL, FLOWERING &amp; FOLIAR, IMPATIENS, NEW GUINEA, POTS - SALES, MEASURED IN POTS</t>
  </si>
  <si>
    <t>BEDDING PLANTS, ANNUAL, FLOWERING &amp; FOLIAR, IMPATIENS, NEW GUINEA, POTS, GE 5 INCHES - OPERATIONS WITH SALES</t>
  </si>
  <si>
    <t>BEDDING PLANTS, ANNUAL, FLOWERING &amp; FOLIAR, IMPATIENS, NEW GUINEA, POTS, GE 5 INCHES - SALES, MEASURED IN $</t>
  </si>
  <si>
    <t>BEDDING PLANTS, ANNUAL, FLOWERING &amp; FOLIAR, IMPATIENS, NEW GUINEA, POTS, GE 5 INCHES - SALES, MEASURED IN POTS</t>
  </si>
  <si>
    <t>BEDDING PLANTS, ANNUAL, FLOWERING &amp; FOLIAR, IMPATIENS, NEW GUINEA, POTS, LT 5 INCHES - OPERATIONS WITH SALES</t>
  </si>
  <si>
    <t>BEDDING PLANTS, ANNUAL, FLOWERING &amp; FOLIAR, IMPATIENS, NEW GUINEA, POTS, LT 5 INCHES - SALES, MEASURED IN $</t>
  </si>
  <si>
    <t>BEDDING PLANTS, ANNUAL, FLOWERING &amp; FOLIAR, IMPATIENS, NEW GUINEA, POTS, LT 5 INCHES - SALES, MEASURED IN POTS</t>
  </si>
  <si>
    <t>BEDDING PLANTS, ANNUAL, FLOWERING &amp; FOLIAR, IMPATIENS, NEW GUINEA, RETAIL - OPERATIONS WITH SALES</t>
  </si>
  <si>
    <t>BEDDING PLANTS, ANNUAL, FLOWERING &amp; FOLIAR, IMPATIENS, NEW GUINEA, RETAIL - SALES, MEASURED IN $</t>
  </si>
  <si>
    <t>BEDDING PLANTS, ANNUAL, FLOWERING &amp; FOLIAR, IMPATIENS, NEW GUINEA, RETAIL, HANGING BASKETS - OPERATIONS WITH SALES</t>
  </si>
  <si>
    <t>BEDDING PLANTS, ANNUAL, FLOWERING &amp; FOLIAR, IMPATIENS, NEW GUINEA, RETAIL, HANGING BASKETS - SALES, MEASURED IN $</t>
  </si>
  <si>
    <t>BEDDING PLANTS, ANNUAL, FLOWERING &amp; FOLIAR, IMPATIENS, NEW GUINEA, RETAIL, HANGING BASKETS - SALES, MEASURED IN BASKETS</t>
  </si>
  <si>
    <t>BEDDING PLANTS, ANNUAL, FLOWERING &amp; FOLIAR, IMPATIENS, NEW GUINEA, RETAIL, POTS - OPERATIONS WITH SALES</t>
  </si>
  <si>
    <t>BEDDING PLANTS, ANNUAL, FLOWERING &amp; FOLIAR, IMPATIENS, NEW GUINEA, RETAIL, POTS - SALES, MEASURED IN $</t>
  </si>
  <si>
    <t>BEDDING PLANTS, ANNUAL, FLOWERING &amp; FOLIAR, IMPATIENS, NEW GUINEA, RETAIL, POTS - SALES, MEASURED IN POTS</t>
  </si>
  <si>
    <t>BEDDING PLANTS, ANNUAL, FLOWERING &amp; FOLIAR, IMPATIENS, NEW GUINEA, RETAIL, POTS, GE 5 INCHES - OPERATIONS WITH SALES</t>
  </si>
  <si>
    <t>BEDDING PLANTS, ANNUAL, FLOWERING &amp; FOLIAR, IMPATIENS, NEW GUINEA, RETAIL, POTS, GE 5 INCHES - SALES, MEASURED IN $</t>
  </si>
  <si>
    <t>BEDDING PLANTS, ANNUAL, FLOWERING &amp; FOLIAR, IMPATIENS, NEW GUINEA, RETAIL, POTS, GE 5 INCHES - SALES, MEASURED IN POTS</t>
  </si>
  <si>
    <t>BEDDING PLANTS, ANNUAL, FLOWERING &amp; FOLIAR, IMPATIENS, NEW GUINEA, RETAIL, POTS, LT 5 INCHES - OPERATIONS WITH SALES</t>
  </si>
  <si>
    <t>BEDDING PLANTS, ANNUAL, FLOWERING &amp; FOLIAR, IMPATIENS, NEW GUINEA, RETAIL, POTS, LT 5 INCHES - SALES, MEASURED IN $</t>
  </si>
  <si>
    <t>BEDDING PLANTS, ANNUAL, FLOWERING &amp; FOLIAR, IMPATIENS, NEW GUINEA, RETAIL, POTS, LT 5 INCHES - SALES, MEASURED IN POTS</t>
  </si>
  <si>
    <t>BEDDING PLANTS, ANNUAL, FLOWERING &amp; FOLIAR, IMPATIENS, NEW GUINEA, WHOLESALE - OPERATIONS WITH SALES</t>
  </si>
  <si>
    <t>BEDDING PLANTS, ANNUAL, FLOWERING &amp; FOLIAR, IMPATIENS, NEW GUINEA, WHOLESALE - SALES, MEASURED IN $</t>
  </si>
  <si>
    <t>BEDDING PLANTS, ANNUAL, FLOWERING &amp; FOLIAR, IMPATIENS, NEW GUINEA, WHOLESALE, FLATS - OPERATIONS WITH SALES</t>
  </si>
  <si>
    <t>BEDDING PLANTS, ANNUAL, FLOWERING &amp; FOLIAR, IMPATIENS, NEW GUINEA, WHOLESALE, FLATS - SALES, MEASURED IN $</t>
  </si>
  <si>
    <t>BEDDING PLANTS, ANNUAL, FLOWERING &amp; FOLIAR, IMPATIENS, NEW GUINEA, WHOLESALE, FLATS - SALES, MEASURED IN FLATS</t>
  </si>
  <si>
    <t>BEDDING PLANTS, ANNUAL, FLOWERING &amp; FOLIAR, IMPATIENS, NEW GUINEA, WHOLESALE, HANGING BASKETS - OPERATIONS WITH SALES</t>
  </si>
  <si>
    <t>BEDDING PLANTS, ANNUAL, FLOWERING &amp; FOLIAR, IMPATIENS, NEW GUINEA, WHOLESALE, HANGING BASKETS - SALES, MEASURED IN $</t>
  </si>
  <si>
    <t>BEDDING PLANTS, ANNUAL, FLOWERING &amp; FOLIAR, IMPATIENS, NEW GUINEA, WHOLESALE, HANGING BASKETS - SALES, MEASURED IN BASKETS</t>
  </si>
  <si>
    <t>BEDDING PLANTS, ANNUAL, FLOWERING &amp; FOLIAR, IMPATIENS, NEW GUINEA, WHOLESALE, POTS - OPERATIONS WITH SALES</t>
  </si>
  <si>
    <t>BEDDING PLANTS, ANNUAL, FLOWERING &amp; FOLIAR, IMPATIENS, NEW GUINEA, WHOLESALE, POTS - SALES, MEASURED IN $</t>
  </si>
  <si>
    <t>BEDDING PLANTS, ANNUAL, FLOWERING &amp; FOLIAR, IMPATIENS, NEW GUINEA, WHOLESALE, POTS - SALES, MEASURED IN POTS</t>
  </si>
  <si>
    <t>BEDDING PLANTS, ANNUAL, FLOWERING &amp; FOLIAR, IMPATIENS, NEW GUINEA, WHOLESALE, POTS, GE 5 INCHES - OPERATIONS WITH SALES</t>
  </si>
  <si>
    <t>BEDDING PLANTS, ANNUAL, FLOWERING &amp; FOLIAR, IMPATIENS, NEW GUINEA, WHOLESALE, POTS, GE 5 INCHES - SALES, MEASURED IN $</t>
  </si>
  <si>
    <t>BEDDING PLANTS, ANNUAL, FLOWERING &amp; FOLIAR, IMPATIENS, NEW GUINEA, WHOLESALE, POTS, GE 5 INCHES - SALES, MEASURED IN POTS</t>
  </si>
  <si>
    <t>BEDDING PLANTS, ANNUAL, FLOWERING &amp; FOLIAR, IMPATIENS, NEW GUINEA, WHOLESALE, POTS, LT 5 INCHES - OPERATIONS WITH SALES</t>
  </si>
  <si>
    <t>BEDDING PLANTS, ANNUAL, FLOWERING &amp; FOLIAR, IMPATIENS, NEW GUINEA, WHOLESALE, POTS, LT 5 INCHES - SALES, MEASURED IN $</t>
  </si>
  <si>
    <t>BEDDING PLANTS, ANNUAL, FLOWERING &amp; FOLIAR, IMPATIENS, NEW GUINEA, WHOLESALE, POTS, LT 5 INCHES - SALES, MEASURED IN POTS</t>
  </si>
  <si>
    <t>BEDDING PLANTS, ANNUAL, FLOWERING &amp; FOLIAR, IMPATIENS, OTHER - OPERATIONS WITH SALES</t>
  </si>
  <si>
    <t>BEDDING PLANTS, ANNUAL, FLOWERING &amp; FOLIAR, IMPATIENS, OTHER - SALES, MEASURED IN $</t>
  </si>
  <si>
    <t>BEDDING PLANTS, ANNUAL, FLOWERING &amp; FOLIAR, IMPATIENS, OTHER, FLATS - OPERATIONS WITH SALES</t>
  </si>
  <si>
    <t>BEDDING PLANTS, ANNUAL, FLOWERING &amp; FOLIAR, IMPATIENS, OTHER, FLATS - SALES, MEASURED IN $</t>
  </si>
  <si>
    <t>BEDDING PLANTS, ANNUAL, FLOWERING &amp; FOLIAR, IMPATIENS, OTHER, FLATS - SALES, MEASURED IN FLATS</t>
  </si>
  <si>
    <t>BEDDING PLANTS, ANNUAL, FLOWERING &amp; FOLIAR, IMPATIENS, OTHER, HANGING BASKETS - OPERATIONS WITH SALES</t>
  </si>
  <si>
    <t>BEDDING PLANTS, ANNUAL, FLOWERING &amp; FOLIAR, IMPATIENS, OTHER, HANGING BASKETS - SALES, MEASURED IN $</t>
  </si>
  <si>
    <t>BEDDING PLANTS, ANNUAL, FLOWERING &amp; FOLIAR, IMPATIENS, OTHER, HANGING BASKETS - SALES, MEASURED IN BASKETS</t>
  </si>
  <si>
    <t>BEDDING PLANTS, ANNUAL, FLOWERING &amp; FOLIAR, IMPATIENS, OTHER, POTS - OPERATIONS WITH SALES</t>
  </si>
  <si>
    <t>BEDDING PLANTS, ANNUAL, FLOWERING &amp; FOLIAR, IMPATIENS, OTHER, POTS - SALES, MEASURED IN $</t>
  </si>
  <si>
    <t>BEDDING PLANTS, ANNUAL, FLOWERING &amp; FOLIAR, IMPATIENS, OTHER, POTS - SALES, MEASURED IN POTS</t>
  </si>
  <si>
    <t>BEDDING PLANTS, ANNUAL, FLOWERING &amp; FOLIAR, IMPATIENS, OTHER, POTS, GE 5 INCHES - OPERATIONS WITH SALES</t>
  </si>
  <si>
    <t>BEDDING PLANTS, ANNUAL, FLOWERING &amp; FOLIAR, IMPATIENS, OTHER, POTS, GE 5 INCHES - SALES, MEASURED IN $</t>
  </si>
  <si>
    <t>BEDDING PLANTS, ANNUAL, FLOWERING &amp; FOLIAR, IMPATIENS, OTHER, POTS, GE 5 INCHES - SALES, MEASURED IN POTS</t>
  </si>
  <si>
    <t>BEDDING PLANTS, ANNUAL, FLOWERING &amp; FOLIAR, IMPATIENS, OTHER, POTS, LT 5 INCHES - OPERATIONS WITH SALES</t>
  </si>
  <si>
    <t>BEDDING PLANTS, ANNUAL, FLOWERING &amp; FOLIAR, IMPATIENS, OTHER, POTS, LT 5 INCHES - SALES, MEASURED IN $</t>
  </si>
  <si>
    <t>BEDDING PLANTS, ANNUAL, FLOWERING &amp; FOLIAR, IMPATIENS, OTHER, POTS, LT 5 INCHES - SALES, MEASURED IN POTS</t>
  </si>
  <si>
    <t>BEDDING PLANTS, ANNUAL, FLOWERING &amp; FOLIAR, IMPATIENS, OTHER, RETAIL - OPERATIONS WITH SALES</t>
  </si>
  <si>
    <t>BEDDING PLANTS, ANNUAL, FLOWERING &amp; FOLIAR, IMPATIENS, OTHER, RETAIL - SALES, MEASURED IN $</t>
  </si>
  <si>
    <t>BEDDING PLANTS, ANNUAL, FLOWERING &amp; FOLIAR, IMPATIENS, OTHER, RETAIL, POTS - OPERATIONS WITH SALES</t>
  </si>
  <si>
    <t>BEDDING PLANTS, ANNUAL, FLOWERING &amp; FOLIAR, IMPATIENS, OTHER, RETAIL, POTS - SALES, MEASURED IN $</t>
  </si>
  <si>
    <t>BEDDING PLANTS, ANNUAL, FLOWERING &amp; FOLIAR, IMPATIENS, OTHER, RETAIL, POTS - SALES, MEASURED IN POTS</t>
  </si>
  <si>
    <t>BEDDING PLANTS, ANNUAL, FLOWERING &amp; FOLIAR, IMPATIENS, OTHER, RETAIL, POTS, GE 5 INCHES - OPERATIONS WITH SALES</t>
  </si>
  <si>
    <t>BEDDING PLANTS, ANNUAL, FLOWERING &amp; FOLIAR, IMPATIENS, OTHER, RETAIL, POTS, GE 5 INCHES - SALES, MEASURED IN $</t>
  </si>
  <si>
    <t>BEDDING PLANTS, ANNUAL, FLOWERING &amp; FOLIAR, IMPATIENS, OTHER, RETAIL, POTS, GE 5 INCHES - SALES, MEASURED IN POTS</t>
  </si>
  <si>
    <t>BEDDING PLANTS, ANNUAL, FLOWERING &amp; FOLIAR, IMPATIENS, OTHER, RETAIL, POTS, LT 5 INCHES - OPERATIONS WITH SALES</t>
  </si>
  <si>
    <t>BEDDING PLANTS, ANNUAL, FLOWERING &amp; FOLIAR, IMPATIENS, OTHER, RETAIL, POTS, LT 5 INCHES - SALES, MEASURED IN $</t>
  </si>
  <si>
    <t>BEDDING PLANTS, ANNUAL, FLOWERING &amp; FOLIAR, IMPATIENS, OTHER, RETAIL, POTS, LT 5 INCHES - SALES, MEASURED IN POTS</t>
  </si>
  <si>
    <t>BEDDING PLANTS, ANNUAL, FLOWERING &amp; FOLIAR, IMPATIENS, OTHER, WHOLESALE - OPERATIONS WITH SALES</t>
  </si>
  <si>
    <t>BEDDING PLANTS, ANNUAL, FLOWERING &amp; FOLIAR, IMPATIENS, OTHER, WHOLESALE - SALES, MEASURED IN $</t>
  </si>
  <si>
    <t>BEDDING PLANTS, ANNUAL, FLOWERING &amp; FOLIAR, IMPATIENS, OTHER, WHOLESALE, FLATS - OPERATIONS WITH SALES</t>
  </si>
  <si>
    <t>BEDDING PLANTS, ANNUAL, FLOWERING &amp; FOLIAR, IMPATIENS, OTHER, WHOLESALE, FLATS - SALES, MEASURED IN $</t>
  </si>
  <si>
    <t>BEDDING PLANTS, ANNUAL, FLOWERING &amp; FOLIAR, IMPATIENS, OTHER, WHOLESALE, FLATS - SALES, MEASURED IN FLATS</t>
  </si>
  <si>
    <t>BEDDING PLANTS, ANNUAL, FLOWERING &amp; FOLIAR, IMPATIENS, OTHER, WHOLESALE, HANGING BASKETS - OPERATIONS WITH SALES</t>
  </si>
  <si>
    <t>BEDDING PLANTS, ANNUAL, FLOWERING &amp; FOLIAR, IMPATIENS, OTHER, WHOLESALE, HANGING BASKETS - SALES, MEASURED IN $</t>
  </si>
  <si>
    <t>BEDDING PLANTS, ANNUAL, FLOWERING &amp; FOLIAR, IMPATIENS, OTHER, WHOLESALE, HANGING BASKETS - SALES, MEASURED IN BASKETS</t>
  </si>
  <si>
    <t>BEDDING PLANTS, ANNUAL, FLOWERING &amp; FOLIAR, IMPATIENS, OTHER, WHOLESALE, POTS - OPERATIONS WITH SALES</t>
  </si>
  <si>
    <t>BEDDING PLANTS, ANNUAL, FLOWERING &amp; FOLIAR, IMPATIENS, OTHER, WHOLESALE, POTS - SALES, MEASURED IN $</t>
  </si>
  <si>
    <t>BEDDING PLANTS, ANNUAL, FLOWERING &amp; FOLIAR, IMPATIENS, OTHER, WHOLESALE, POTS - SALES, MEASURED IN POTS</t>
  </si>
  <si>
    <t>BEDDING PLANTS, ANNUAL, FLOWERING &amp; FOLIAR, IMPATIENS, OTHER, WHOLESALE, POTS, GE 5 INCHES - OPERATIONS WITH SALES</t>
  </si>
  <si>
    <t>BEDDING PLANTS, ANNUAL, FLOWERING &amp; FOLIAR, IMPATIENS, OTHER, WHOLESALE, POTS, GE 5 INCHES - SALES, MEASURED IN $</t>
  </si>
  <si>
    <t>BEDDING PLANTS, ANNUAL, FLOWERING &amp; FOLIAR, IMPATIENS, OTHER, WHOLESALE, POTS, GE 5 INCHES - SALES, MEASURED IN POTS</t>
  </si>
  <si>
    <t>BEDDING PLANTS, ANNUAL, FLOWERING &amp; FOLIAR, IMPATIENS, OTHER, WHOLESALE, POTS, LT 5 INCHES - OPERATIONS WITH SALES</t>
  </si>
  <si>
    <t>BEDDING PLANTS, ANNUAL, FLOWERING &amp; FOLIAR, IMPATIENS, OTHER, WHOLESALE, POTS, LT 5 INCHES - SALES, MEASURED IN $</t>
  </si>
  <si>
    <t>BEDDING PLANTS, ANNUAL, FLOWERING &amp; FOLIAR, IMPATIENS, OTHER, WHOLESALE, POTS, LT 5 INCHES - SALES, MEASURED IN POTS</t>
  </si>
  <si>
    <t>BEDDING PLANTS, ANNUAL, FLOWERING &amp; FOLIAR, IPOMEA (SWEET POTATO VINE) - OPERATIONS WITH SALES</t>
  </si>
  <si>
    <t>BEDDING PLANTS, ANNUAL, FLOWERING &amp; FOLIAR, IPOMEA (SWEET POTATO VINE) - SALES, MEASURED IN $</t>
  </si>
  <si>
    <t>BEDDING PLANTS, ANNUAL, FLOWERING &amp; FOLIAR, IPOMEA (SWEET POTATO VINE), POTS - OPERATIONS WITH SALES</t>
  </si>
  <si>
    <t>BEDDING PLANTS, ANNUAL, FLOWERING &amp; FOLIAR, IPOMEA (SWEET POTATO VINE), POTS - SALES, MEASURED IN $</t>
  </si>
  <si>
    <t>BEDDING PLANTS, ANNUAL, FLOWERING &amp; FOLIAR, IPOMEA (SWEET POTATO VINE), POTS - SALES, MEASURED IN POTS</t>
  </si>
  <si>
    <t>BEDDING PLANTS, ANNUAL, FLOWERING &amp; FOLIAR, IPOMEA (SWEET POTATO VINE), POTS, GE 5 INCHES - OPERATIONS WITH SALES</t>
  </si>
  <si>
    <t>BEDDING PLANTS, ANNUAL, FLOWERING &amp; FOLIAR, IPOMEA (SWEET POTATO VINE), POTS, GE 5 INCHES - SALES, MEASURED IN $</t>
  </si>
  <si>
    <t>BEDDING PLANTS, ANNUAL, FLOWERING &amp; FOLIAR, IPOMEA (SWEET POTATO VINE), POTS, GE 5 INCHES - SALES, MEASURED IN POTS</t>
  </si>
  <si>
    <t>BEDDING PLANTS, ANNUAL, FLOWERING &amp; FOLIAR, IPOMEA (SWEET POTATO VINE), WHOLESALE - OPERATIONS WITH SALES</t>
  </si>
  <si>
    <t>BEDDING PLANTS, ANNUAL, FLOWERING &amp; FOLIAR, IPOMEA (SWEET POTATO VINE), WHOLESALE - SALES, MEASURED IN $</t>
  </si>
  <si>
    <t>BEDDING PLANTS, ANNUAL, FLOWERING &amp; FOLIAR, IPOMEA (SWEET POTATO VINE), WHOLESALE, POTS - OPERATIONS WITH SALES</t>
  </si>
  <si>
    <t>BEDDING PLANTS, ANNUAL, FLOWERING &amp; FOLIAR, IPOMEA (SWEET POTATO VINE), WHOLESALE, POTS - SALES, MEASURED IN $</t>
  </si>
  <si>
    <t>BEDDING PLANTS, ANNUAL, FLOWERING &amp; FOLIAR, IPOMEA (SWEET POTATO VINE), WHOLESALE, POTS - SALES, MEASURED IN POTS</t>
  </si>
  <si>
    <t>BEDDING PLANTS, ANNUAL, FLOWERING &amp; FOLIAR, IPOMEA (SWEET POTATO VINE), WHOLESALE, POTS, GE 5 INCHES - OPERATIONS WITH SALES</t>
  </si>
  <si>
    <t>BEDDING PLANTS, ANNUAL, FLOWERING &amp; FOLIAR, IPOMEA (SWEET POTATO VINE), WHOLESALE, POTS, GE 5 INCHES - SALES, MEASURED IN $</t>
  </si>
  <si>
    <t>BEDDING PLANTS, ANNUAL, FLOWERING &amp; FOLIAR, IPOMEA (SWEET POTATO VINE), WHOLESALE, POTS, GE 5 INCHES - SALES, MEASURED IN POTS</t>
  </si>
  <si>
    <t>BEDDING PLANTS, ANNUAL, FLOWERING &amp; FOLIAR, LANTANA - OPERATIONS WITH SALES</t>
  </si>
  <si>
    <t>BEDDING PLANTS, ANNUAL, FLOWERING &amp; FOLIAR, LANTANA - SALES, MEASURED IN $</t>
  </si>
  <si>
    <t>BEDDING PLANTS, ANNUAL, FLOWERING &amp; FOLIAR, LANTANA, FLATS - OPERATIONS WITH SALES</t>
  </si>
  <si>
    <t>BEDDING PLANTS, ANNUAL, FLOWERING &amp; FOLIAR, LANTANA, FLATS - SALES, MEASURED IN $</t>
  </si>
  <si>
    <t>BEDDING PLANTS, ANNUAL, FLOWERING &amp; FOLIAR, LANTANA, FLATS - SALES, MEASURED IN FLATS</t>
  </si>
  <si>
    <t>BEDDING PLANTS, ANNUAL, FLOWERING &amp; FOLIAR, LANTANA, POTS - OPERATIONS WITH SALES</t>
  </si>
  <si>
    <t>BEDDING PLANTS, ANNUAL, FLOWERING &amp; FOLIAR, LANTANA, POTS - SALES, MEASURED IN $</t>
  </si>
  <si>
    <t>BEDDING PLANTS, ANNUAL, FLOWERING &amp; FOLIAR, LANTANA, POTS - SALES, MEASURED IN POTS</t>
  </si>
  <si>
    <t>BEDDING PLANTS, ANNUAL, FLOWERING &amp; FOLIAR, LANTANA, POTS, LT 5 INCHES - OPERATIONS WITH SALES</t>
  </si>
  <si>
    <t>BEDDING PLANTS, ANNUAL, FLOWERING &amp; FOLIAR, LANTANA, POTS, LT 5 INCHES - SALES, MEASURED IN $</t>
  </si>
  <si>
    <t>BEDDING PLANTS, ANNUAL, FLOWERING &amp; FOLIAR, LANTANA, POTS, LT 5 INCHES - SALES, MEASURED IN POTS</t>
  </si>
  <si>
    <t>BEDDING PLANTS, ANNUAL, FLOWERING &amp; FOLIAR, LANTANA, RETAIL - OPERATIONS WITH SALES</t>
  </si>
  <si>
    <t>BEDDING PLANTS, ANNUAL, FLOWERING &amp; FOLIAR, LANTANA, RETAIL - SALES, MEASURED IN $</t>
  </si>
  <si>
    <t>BEDDING PLANTS, ANNUAL, FLOWERING &amp; FOLIAR, LANTANA, RETAIL, FLATS - OPERATIONS WITH SALES</t>
  </si>
  <si>
    <t>BEDDING PLANTS, ANNUAL, FLOWERING &amp; FOLIAR, LANTANA, RETAIL, FLATS - SALES, MEASURED IN $</t>
  </si>
  <si>
    <t>BEDDING PLANTS, ANNUAL, FLOWERING &amp; FOLIAR, LANTANA, RETAIL, FLATS - SALES, MEASURED IN FLATS</t>
  </si>
  <si>
    <t>BEDDING PLANTS, ANNUAL, FLOWERING &amp; FOLIAR, LANTANA, RETAIL, POTS - OPERATIONS WITH SALES</t>
  </si>
  <si>
    <t>BEDDING PLANTS, ANNUAL, FLOWERING &amp; FOLIAR, LANTANA, RETAIL, POTS - SALES, MEASURED IN $</t>
  </si>
  <si>
    <t>BEDDING PLANTS, ANNUAL, FLOWERING &amp; FOLIAR, LANTANA, RETAIL, POTS - SALES, MEASURED IN POTS</t>
  </si>
  <si>
    <t>BEDDING PLANTS, ANNUAL, FLOWERING &amp; FOLIAR, LANTANA, RETAIL, POTS, LT 5 INCHES - OPERATIONS WITH SALES</t>
  </si>
  <si>
    <t>BEDDING PLANTS, ANNUAL, FLOWERING &amp; FOLIAR, LANTANA, RETAIL, POTS, LT 5 INCHES - SALES, MEASURED IN $</t>
  </si>
  <si>
    <t>BEDDING PLANTS, ANNUAL, FLOWERING &amp; FOLIAR, LANTANA, RETAIL, POTS, LT 5 INCHES - SALES, MEASURED IN POTS</t>
  </si>
  <si>
    <t>BEDDING PLANTS, ANNUAL, FLOWERING &amp; FOLIAR, LANTANA, WHOLESALE - OPERATIONS WITH SALES</t>
  </si>
  <si>
    <t>BEDDING PLANTS, ANNUAL, FLOWERING &amp; FOLIAR, LANTANA, WHOLESALE - SALES, MEASURED IN $</t>
  </si>
  <si>
    <t>BEDDING PLANTS, ANNUAL, FLOWERING &amp; FOLIAR, LANTANA, WHOLESALE, FLATS - OPERATIONS WITH SALES</t>
  </si>
  <si>
    <t>BEDDING PLANTS, ANNUAL, FLOWERING &amp; FOLIAR, LANTANA, WHOLESALE, FLATS - SALES, MEASURED IN $</t>
  </si>
  <si>
    <t>BEDDING PLANTS, ANNUAL, FLOWERING &amp; FOLIAR, LANTANA, WHOLESALE, FLATS - SALES, MEASURED IN FLATS</t>
  </si>
  <si>
    <t>BEDDING PLANTS, ANNUAL, FLOWERING &amp; FOLIAR, LANTANA, WHOLESALE, POTS - OPERATIONS WITH SALES</t>
  </si>
  <si>
    <t>BEDDING PLANTS, ANNUAL, FLOWERING &amp; FOLIAR, LANTANA, WHOLESALE, POTS - SALES, MEASURED IN $</t>
  </si>
  <si>
    <t>BEDDING PLANTS, ANNUAL, FLOWERING &amp; FOLIAR, LANTANA, WHOLESALE, POTS - SALES, MEASURED IN POTS</t>
  </si>
  <si>
    <t>BEDDING PLANTS, ANNUAL, FLOWERING &amp; FOLIAR, LANTANA, WHOLESALE, POTS, LT 5 INCHES - OPERATIONS WITH SALES</t>
  </si>
  <si>
    <t>BEDDING PLANTS, ANNUAL, FLOWERING &amp; FOLIAR, LANTANA, WHOLESALE, POTS, LT 5 INCHES - SALES, MEASURED IN $</t>
  </si>
  <si>
    <t>BEDDING PLANTS, ANNUAL, FLOWERING &amp; FOLIAR, LANTANA, WHOLESALE, POTS, LT 5 INCHES - SALES, MEASURED IN POTS</t>
  </si>
  <si>
    <t>BEDDING PLANTS, ANNUAL, FLOWERING &amp; FOLIAR, LISIANTHUS - OPERATIONS WITH SALES</t>
  </si>
  <si>
    <t>BEDDING PLANTS, ANNUAL, FLOWERING &amp; FOLIAR, LISIANTHUS - SALES, MEASURED IN $</t>
  </si>
  <si>
    <t>BEDDING PLANTS, ANNUAL, FLOWERING &amp; FOLIAR, LISIANTHUS, POTS - OPERATIONS WITH SALES</t>
  </si>
  <si>
    <t>BEDDING PLANTS, ANNUAL, FLOWERING &amp; FOLIAR, LISIANTHUS, POTS - SALES, MEASURED IN $</t>
  </si>
  <si>
    <t>BEDDING PLANTS, ANNUAL, FLOWERING &amp; FOLIAR, LISIANTHUS, POTS - SALES, MEASURED IN POTS</t>
  </si>
  <si>
    <t>BEDDING PLANTS, ANNUAL, FLOWERING &amp; FOLIAR, LISIANTHUS, POTS, GE 5 INCHES - OPERATIONS WITH SALES</t>
  </si>
  <si>
    <t>BEDDING PLANTS, ANNUAL, FLOWERING &amp; FOLIAR, LISIANTHUS, POTS, GE 5 INCHES - SALES, MEASURED IN $</t>
  </si>
  <si>
    <t>BEDDING PLANTS, ANNUAL, FLOWERING &amp; FOLIAR, LISIANTHUS, POTS, GE 5 INCHES - SALES, MEASURED IN POTS</t>
  </si>
  <si>
    <t>BEDDING PLANTS, ANNUAL, FLOWERING &amp; FOLIAR, LISIANTHUS, WHOLESALE - OPERATIONS WITH SALES</t>
  </si>
  <si>
    <t>BEDDING PLANTS, ANNUAL, FLOWERING &amp; FOLIAR, LISIANTHUS, WHOLESALE - SALES, MEASURED IN $</t>
  </si>
  <si>
    <t>BEDDING PLANTS, ANNUAL, FLOWERING &amp; FOLIAR, LISIANTHUS, WHOLESALE, POTS - OPERATIONS WITH SALES</t>
  </si>
  <si>
    <t>BEDDING PLANTS, ANNUAL, FLOWERING &amp; FOLIAR, LISIANTHUS, WHOLESALE, POTS - SALES, MEASURED IN $</t>
  </si>
  <si>
    <t>BEDDING PLANTS, ANNUAL, FLOWERING &amp; FOLIAR, LISIANTHUS, WHOLESALE, POTS - SALES, MEASURED IN POTS</t>
  </si>
  <si>
    <t>BEDDING PLANTS, ANNUAL, FLOWERING &amp; FOLIAR, LISIANTHUS, WHOLESALE, POTS, GE 5 INCHES - OPERATIONS WITH SALES</t>
  </si>
  <si>
    <t>BEDDING PLANTS, ANNUAL, FLOWERING &amp; FOLIAR, LISIANTHUS, WHOLESALE, POTS, GE 5 INCHES - SALES, MEASURED IN $</t>
  </si>
  <si>
    <t>BEDDING PLANTS, ANNUAL, FLOWERING &amp; FOLIAR, LISIANTHUS, WHOLESALE, POTS, GE 5 INCHES - SALES, MEASURED IN POTS</t>
  </si>
  <si>
    <t>BEDDING PLANTS, ANNUAL, FLOWERING &amp; FOLIAR, LOBELIA - OPERATIONS WITH SALES</t>
  </si>
  <si>
    <t>BEDDING PLANTS, ANNUAL, FLOWERING &amp; FOLIAR, LOBELIA - SALES, MEASURED IN $</t>
  </si>
  <si>
    <t>BEDDING PLANTS, ANNUAL, FLOWERING &amp; FOLIAR, LOBELIA, POTS - OPERATIONS WITH SALES</t>
  </si>
  <si>
    <t>BEDDING PLANTS, ANNUAL, FLOWERING &amp; FOLIAR, LOBELIA, POTS - SALES, MEASURED IN $</t>
  </si>
  <si>
    <t>BEDDING PLANTS, ANNUAL, FLOWERING &amp; FOLIAR, LOBELIA, POTS - SALES, MEASURED IN POTS</t>
  </si>
  <si>
    <t>BEDDING PLANTS, ANNUAL, FLOWERING &amp; FOLIAR, LOBELIA, POTS, GE 5 INCHES - OPERATIONS WITH SALES</t>
  </si>
  <si>
    <t>BEDDING PLANTS, ANNUAL, FLOWERING &amp; FOLIAR, LOBELIA, POTS, GE 5 INCHES - SALES, MEASURED IN $</t>
  </si>
  <si>
    <t>BEDDING PLANTS, ANNUAL, FLOWERING &amp; FOLIAR, LOBELIA, POTS, GE 5 INCHES - SALES, MEASURED IN POTS</t>
  </si>
  <si>
    <t>BEDDING PLANTS, ANNUAL, FLOWERING &amp; FOLIAR, LOBELIA, POTS, LT 5 INCHES - OPERATIONS WITH SALES</t>
  </si>
  <si>
    <t>BEDDING PLANTS, ANNUAL, FLOWERING &amp; FOLIAR, LOBELIA, POTS, LT 5 INCHES - SALES, MEASURED IN $</t>
  </si>
  <si>
    <t>BEDDING PLANTS, ANNUAL, FLOWERING &amp; FOLIAR, LOBELIA, POTS, LT 5 INCHES - SALES, MEASURED IN POTS</t>
  </si>
  <si>
    <t>BEDDING PLANTS, ANNUAL, FLOWERING &amp; FOLIAR, LOBELIA, WHOLESALE - OPERATIONS WITH SALES</t>
  </si>
  <si>
    <t>BEDDING PLANTS, ANNUAL, FLOWERING &amp; FOLIAR, LOBELIA, WHOLESALE - SALES, MEASURED IN $</t>
  </si>
  <si>
    <t>BEDDING PLANTS, ANNUAL, FLOWERING &amp; FOLIAR, LOBELIA, WHOLESALE, POTS - OPERATIONS WITH SALES</t>
  </si>
  <si>
    <t>BEDDING PLANTS, ANNUAL, FLOWERING &amp; FOLIAR, LOBELIA, WHOLESALE, POTS - SALES, MEASURED IN $</t>
  </si>
  <si>
    <t>BEDDING PLANTS, ANNUAL, FLOWERING &amp; FOLIAR, LOBELIA, WHOLESALE, POTS - SALES, MEASURED IN POTS</t>
  </si>
  <si>
    <t>BEDDING PLANTS, ANNUAL, FLOWERING &amp; FOLIAR, LOBELIA, WHOLESALE, POTS, GE 5 INCHES - OPERATIONS WITH SALES</t>
  </si>
  <si>
    <t>BEDDING PLANTS, ANNUAL, FLOWERING &amp; FOLIAR, LOBELIA, WHOLESALE, POTS, GE 5 INCHES - SALES, MEASURED IN $</t>
  </si>
  <si>
    <t>BEDDING PLANTS, ANNUAL, FLOWERING &amp; FOLIAR, LOBELIA, WHOLESALE, POTS, GE 5 INCHES - SALES, MEASURED IN POTS</t>
  </si>
  <si>
    <t>BEDDING PLANTS, ANNUAL, FLOWERING &amp; FOLIAR, LOBELIA, WHOLESALE, POTS, LT 5 INCHES - OPERATIONS WITH SALES</t>
  </si>
  <si>
    <t>BEDDING PLANTS, ANNUAL, FLOWERING &amp; FOLIAR, LOBELIA, WHOLESALE, POTS, LT 5 INCHES - SALES, MEASURED IN $</t>
  </si>
  <si>
    <t>BEDDING PLANTS, ANNUAL, FLOWERING &amp; FOLIAR, LOBELIA, WHOLESALE, POTS, LT 5 INCHES - SALES, MEASURED IN POTS</t>
  </si>
  <si>
    <t>BEDDING PLANTS, ANNUAL, FLOWERING &amp; FOLIAR, MARIGOLD - OPERATIONS WITH SALES</t>
  </si>
  <si>
    <t>BEDDING PLANTS, ANNUAL, FLOWERING &amp; FOLIAR, MARIGOLD - SALES, MEASURED IN $</t>
  </si>
  <si>
    <t>BEDDING PLANTS, ANNUAL, FLOWERING &amp; FOLIAR, MARIGOLD, FLATS - OPERATIONS WITH SALES</t>
  </si>
  <si>
    <t>BEDDING PLANTS, ANNUAL, FLOWERING &amp; FOLIAR, MARIGOLD, FLATS - SALES, MEASURED IN $</t>
  </si>
  <si>
    <t>BEDDING PLANTS, ANNUAL, FLOWERING &amp; FOLIAR, MARIGOLD, FLATS - SALES, MEASURED IN FLATS</t>
  </si>
  <si>
    <t>BEDDING PLANTS, ANNUAL, FLOWERING &amp; FOLIAR, MARIGOLD, POTS - OPERATIONS WITH SALES</t>
  </si>
  <si>
    <t>BEDDING PLANTS, ANNUAL, FLOWERING &amp; FOLIAR, MARIGOLD, POTS - SALES, MEASURED IN $</t>
  </si>
  <si>
    <t>BEDDING PLANTS, ANNUAL, FLOWERING &amp; FOLIAR, MARIGOLD, POTS - SALES, MEASURED IN POTS</t>
  </si>
  <si>
    <t>BEDDING PLANTS, ANNUAL, FLOWERING &amp; FOLIAR, MARIGOLD, POTS, GE 5 INCHES - OPERATIONS WITH SALES</t>
  </si>
  <si>
    <t>BEDDING PLANTS, ANNUAL, FLOWERING &amp; FOLIAR, MARIGOLD, POTS, GE 5 INCHES - SALES, MEASURED IN $</t>
  </si>
  <si>
    <t>BEDDING PLANTS, ANNUAL, FLOWERING &amp; FOLIAR, MARIGOLD, POTS, GE 5 INCHES - SALES, MEASURED IN POTS</t>
  </si>
  <si>
    <t>BEDDING PLANTS, ANNUAL, FLOWERING &amp; FOLIAR, MARIGOLD, POTS, LT 5 INCHES - OPERATIONS WITH SALES</t>
  </si>
  <si>
    <t>BEDDING PLANTS, ANNUAL, FLOWERING &amp; FOLIAR, MARIGOLD, POTS, LT 5 INCHES - SALES, MEASURED IN $</t>
  </si>
  <si>
    <t>BEDDING PLANTS, ANNUAL, FLOWERING &amp; FOLIAR, MARIGOLD, POTS, LT 5 INCHES - SALES, MEASURED IN POTS</t>
  </si>
  <si>
    <t>BEDDING PLANTS, ANNUAL, FLOWERING &amp; FOLIAR, MARIGOLD, RETAIL - OPERATIONS WITH SALES</t>
  </si>
  <si>
    <t>BEDDING PLANTS, ANNUAL, FLOWERING &amp; FOLIAR, MARIGOLD, RETAIL - SALES, MEASURED IN $</t>
  </si>
  <si>
    <t>BEDDING PLANTS, ANNUAL, FLOWERING &amp; FOLIAR, MARIGOLD, RETAIL, FLATS - OPERATIONS WITH SALES</t>
  </si>
  <si>
    <t>BEDDING PLANTS, ANNUAL, FLOWERING &amp; FOLIAR, MARIGOLD, RETAIL, FLATS - SALES, MEASURED IN $</t>
  </si>
  <si>
    <t>BEDDING PLANTS, ANNUAL, FLOWERING &amp; FOLIAR, MARIGOLD, RETAIL, FLATS - SALES, MEASURED IN FLATS</t>
  </si>
  <si>
    <t>BEDDING PLANTS, ANNUAL, FLOWERING &amp; FOLIAR, MARIGOLD, RETAIL, POTS - OPERATIONS WITH SALES</t>
  </si>
  <si>
    <t>BEDDING PLANTS, ANNUAL, FLOWERING &amp; FOLIAR, MARIGOLD, RETAIL, POTS - SALES, MEASURED IN $</t>
  </si>
  <si>
    <t>BEDDING PLANTS, ANNUAL, FLOWERING &amp; FOLIAR, MARIGOLD, RETAIL, POTS - SALES, MEASURED IN POTS</t>
  </si>
  <si>
    <t>BEDDING PLANTS, ANNUAL, FLOWERING &amp; FOLIAR, MARIGOLD, RETAIL, POTS, GE 5 INCHES - OPERATIONS WITH SALES</t>
  </si>
  <si>
    <t>BEDDING PLANTS, ANNUAL, FLOWERING &amp; FOLIAR, MARIGOLD, RETAIL, POTS, GE 5 INCHES - SALES, MEASURED IN $</t>
  </si>
  <si>
    <t>BEDDING PLANTS, ANNUAL, FLOWERING &amp; FOLIAR, MARIGOLD, RETAIL, POTS, GE 5 INCHES - SALES, MEASURED IN POTS</t>
  </si>
  <si>
    <t>BEDDING PLANTS, ANNUAL, FLOWERING &amp; FOLIAR, MARIGOLD, RETAIL, POTS, LT 5 INCHES - OPERATIONS WITH SALES</t>
  </si>
  <si>
    <t>BEDDING PLANTS, ANNUAL, FLOWERING &amp; FOLIAR, MARIGOLD, RETAIL, POTS, LT 5 INCHES - SALES, MEASURED IN $</t>
  </si>
  <si>
    <t>BEDDING PLANTS, ANNUAL, FLOWERING &amp; FOLIAR, MARIGOLD, RETAIL, POTS, LT 5 INCHES - SALES, MEASURED IN POTS</t>
  </si>
  <si>
    <t>BEDDING PLANTS, ANNUAL, FLOWERING &amp; FOLIAR, MARIGOLD, WHOLESALE - OPERATIONS WITH SALES</t>
  </si>
  <si>
    <t>BEDDING PLANTS, ANNUAL, FLOWERING &amp; FOLIAR, MARIGOLD, WHOLESALE - SALES, MEASURED IN $</t>
  </si>
  <si>
    <t>BEDDING PLANTS, ANNUAL, FLOWERING &amp; FOLIAR, MARIGOLD, WHOLESALE, FLATS - OPERATIONS WITH SALES</t>
  </si>
  <si>
    <t>BEDDING PLANTS, ANNUAL, FLOWERING &amp; FOLIAR, MARIGOLD, WHOLESALE, FLATS - SALES, MEASURED IN $</t>
  </si>
  <si>
    <t>BEDDING PLANTS, ANNUAL, FLOWERING &amp; FOLIAR, MARIGOLD, WHOLESALE, FLATS - SALES, MEASURED IN FLATS</t>
  </si>
  <si>
    <t>BEDDING PLANTS, ANNUAL, FLOWERING &amp; FOLIAR, MARIGOLD, WHOLESALE, POTS - OPERATIONS WITH SALES</t>
  </si>
  <si>
    <t>BEDDING PLANTS, ANNUAL, FLOWERING &amp; FOLIAR, MARIGOLD, WHOLESALE, POTS - SALES, MEASURED IN $</t>
  </si>
  <si>
    <t>BEDDING PLANTS, ANNUAL, FLOWERING &amp; FOLIAR, MARIGOLD, WHOLESALE, POTS - SALES, MEASURED IN POTS</t>
  </si>
  <si>
    <t>BEDDING PLANTS, ANNUAL, FLOWERING &amp; FOLIAR, MARIGOLD, WHOLESALE, POTS, GE 5 INCHES - OPERATIONS WITH SALES</t>
  </si>
  <si>
    <t>BEDDING PLANTS, ANNUAL, FLOWERING &amp; FOLIAR, MARIGOLD, WHOLESALE, POTS, GE 5 INCHES - SALES, MEASURED IN $</t>
  </si>
  <si>
    <t>BEDDING PLANTS, ANNUAL, FLOWERING &amp; FOLIAR, MARIGOLD, WHOLESALE, POTS, GE 5 INCHES - SALES, MEASURED IN POTS</t>
  </si>
  <si>
    <t>BEDDING PLANTS, ANNUAL, FLOWERING &amp; FOLIAR, MARIGOLD, WHOLESALE, POTS, LT 5 INCHES - OPERATIONS WITH SALES</t>
  </si>
  <si>
    <t>BEDDING PLANTS, ANNUAL, FLOWERING &amp; FOLIAR, MARIGOLD, WHOLESALE, POTS, LT 5 INCHES - SALES, MEASURED IN $</t>
  </si>
  <si>
    <t>BEDDING PLANTS, ANNUAL, FLOWERING &amp; FOLIAR, MARIGOLD, WHOLESALE, POTS, LT 5 INCHES - SALES, MEASURED IN POTS</t>
  </si>
  <si>
    <t>BEDDING PLANTS, ANNUAL, FLOWERING &amp; FOLIAR, OSTEOSPERMUM - OPERATIONS WITH SALES</t>
  </si>
  <si>
    <t>BEDDING PLANTS, ANNUAL, FLOWERING &amp; FOLIAR, OSTEOSPERMUM - SALES, MEASURED IN $</t>
  </si>
  <si>
    <t>BEDDING PLANTS, ANNUAL, FLOWERING &amp; FOLIAR, OSTEOSPERMUM, POTS - OPERATIONS WITH SALES</t>
  </si>
  <si>
    <t>BEDDING PLANTS, ANNUAL, FLOWERING &amp; FOLIAR, OSTEOSPERMUM, POTS - SALES, MEASURED IN $</t>
  </si>
  <si>
    <t>BEDDING PLANTS, ANNUAL, FLOWERING &amp; FOLIAR, OSTEOSPERMUM, POTS - SALES, MEASURED IN POTS</t>
  </si>
  <si>
    <t>BEDDING PLANTS, ANNUAL, FLOWERING &amp; FOLIAR, OSTEOSPERMUM, POTS, GE 5 INCHES - OPERATIONS WITH SALES</t>
  </si>
  <si>
    <t>BEDDING PLANTS, ANNUAL, FLOWERING &amp; FOLIAR, OSTEOSPERMUM, POTS, GE 5 INCHES - SALES, MEASURED IN $</t>
  </si>
  <si>
    <t>BEDDING PLANTS, ANNUAL, FLOWERING &amp; FOLIAR, OSTEOSPERMUM, POTS, GE 5 INCHES - SALES, MEASURED IN POTS</t>
  </si>
  <si>
    <t>BEDDING PLANTS, ANNUAL, FLOWERING &amp; FOLIAR, OSTEOSPERMUM, WHOLESALE - OPERATIONS WITH SALES</t>
  </si>
  <si>
    <t>BEDDING PLANTS, ANNUAL, FLOWERING &amp; FOLIAR, OSTEOSPERMUM, WHOLESALE - SALES, MEASURED IN $</t>
  </si>
  <si>
    <t>BEDDING PLANTS, ANNUAL, FLOWERING &amp; FOLIAR, OSTEOSPERMUM, WHOLESALE, POTS - OPERATIONS WITH SALES</t>
  </si>
  <si>
    <t>BEDDING PLANTS, ANNUAL, FLOWERING &amp; FOLIAR, OSTEOSPERMUM, WHOLESALE, POTS - SALES, MEASURED IN $</t>
  </si>
  <si>
    <t>BEDDING PLANTS, ANNUAL, FLOWERING &amp; FOLIAR, OSTEOSPERMUM, WHOLESALE, POTS - SALES, MEASURED IN POTS</t>
  </si>
  <si>
    <t>BEDDING PLANTS, ANNUAL, FLOWERING &amp; FOLIAR, OSTEOSPERMUM, WHOLESALE, POTS, GE 5 INCHES - OPERATIONS WITH SALES</t>
  </si>
  <si>
    <t>BEDDING PLANTS, ANNUAL, FLOWERING &amp; FOLIAR, OSTEOSPERMUM, WHOLESALE, POTS, GE 5 INCHES - SALES, MEASURED IN $</t>
  </si>
  <si>
    <t>BEDDING PLANTS, ANNUAL, FLOWERING &amp; FOLIAR, OSTEOSPERMUM, WHOLESALE, POTS, GE 5 INCHES - SALES, MEASURED IN POTS</t>
  </si>
  <si>
    <t>BEDDING PLANTS, ANNUAL, FLOWERING &amp; FOLIAR, OTHER CLASSES - OPERATIONS WITH SALES</t>
  </si>
  <si>
    <t>BEDDING PLANTS, ANNUAL, FLOWERING &amp; FOLIAR, OTHER CLASSES - SALES, MEASURED IN $</t>
  </si>
  <si>
    <t>BEDDING PLANTS, ANNUAL, FLOWERING &amp; FOLIAR, OTHER CLASSES, FLATS - OPERATIONS WITH SALES</t>
  </si>
  <si>
    <t>BEDDING PLANTS, ANNUAL, FLOWERING &amp; FOLIAR, OTHER CLASSES, FLATS - SALES, MEASURED IN $</t>
  </si>
  <si>
    <t>BEDDING PLANTS, ANNUAL, FLOWERING &amp; FOLIAR, OTHER CLASSES, FLATS - SALES, MEASURED IN FLATS</t>
  </si>
  <si>
    <t>BEDDING PLANTS, ANNUAL, FLOWERING &amp; FOLIAR, OTHER CLASSES, HANGING BASKETS - OPERATIONS WITH SALES</t>
  </si>
  <si>
    <t>BEDDING PLANTS, ANNUAL, FLOWERING &amp; FOLIAR, OTHER CLASSES, HANGING BASKETS - SALES, MEASURED IN $</t>
  </si>
  <si>
    <t>BEDDING PLANTS, ANNUAL, FLOWERING &amp; FOLIAR, OTHER CLASSES, HANGING BASKETS - SALES, MEASURED IN BASKETS</t>
  </si>
  <si>
    <t>BEDDING PLANTS, ANNUAL, FLOWERING &amp; FOLIAR, OTHER CLASSES, POTS - OPERATIONS WITH SALES</t>
  </si>
  <si>
    <t>BEDDING PLANTS, ANNUAL, FLOWERING &amp; FOLIAR, OTHER CLASSES, POTS - SALES, MEASURED IN $</t>
  </si>
  <si>
    <t>BEDDING PLANTS, ANNUAL, FLOWERING &amp; FOLIAR, OTHER CLASSES, POTS - SALES, MEASURED IN POTS</t>
  </si>
  <si>
    <t>BEDDING PLANTS, ANNUAL, FLOWERING &amp; FOLIAR, OTHER CLASSES, POTS, GE 5 INCHES - OPERATIONS WITH SALES</t>
  </si>
  <si>
    <t>BEDDING PLANTS, ANNUAL, FLOWERING &amp; FOLIAR, OTHER CLASSES, POTS, GE 5 INCHES - SALES, MEASURED IN $</t>
  </si>
  <si>
    <t>BEDDING PLANTS, ANNUAL, FLOWERING &amp; FOLIAR, OTHER CLASSES, POTS, GE 5 INCHES - SALES, MEASURED IN POTS</t>
  </si>
  <si>
    <t>BEDDING PLANTS, ANNUAL, FLOWERING &amp; FOLIAR, OTHER CLASSES, POTS, LT 5 INCHES - OPERATIONS WITH SALES</t>
  </si>
  <si>
    <t>BEDDING PLANTS, ANNUAL, FLOWERING &amp; FOLIAR, OTHER CLASSES, POTS, LT 5 INCHES - SALES, MEASURED IN $</t>
  </si>
  <si>
    <t>BEDDING PLANTS, ANNUAL, FLOWERING &amp; FOLIAR, OTHER CLASSES, POTS, LT 5 INCHES - SALES, MEASURED IN POTS</t>
  </si>
  <si>
    <t>BEDDING PLANTS, ANNUAL, FLOWERING &amp; FOLIAR, OTHER CLASSES, RETAIL - OPERATIONS WITH SALES</t>
  </si>
  <si>
    <t>BEDDING PLANTS, ANNUAL, FLOWERING &amp; FOLIAR, OTHER CLASSES, RETAIL - SALES, MEASURED IN $</t>
  </si>
  <si>
    <t>BEDDING PLANTS, ANNUAL, FLOWERING &amp; FOLIAR, OTHER CLASSES, RETAIL, POTS - OPERATIONS WITH SALES</t>
  </si>
  <si>
    <t>BEDDING PLANTS, ANNUAL, FLOWERING &amp; FOLIAR, OTHER CLASSES, RETAIL, POTS - SALES, MEASURED IN $</t>
  </si>
  <si>
    <t>BEDDING PLANTS, ANNUAL, FLOWERING &amp; FOLIAR, OTHER CLASSES, RETAIL, POTS - SALES, MEASURED IN POTS</t>
  </si>
  <si>
    <t>BEDDING PLANTS, ANNUAL, FLOWERING &amp; FOLIAR, OTHER CLASSES, RETAIL, POTS, GE 5 INCHES - OPERATIONS WITH SALES</t>
  </si>
  <si>
    <t>BEDDING PLANTS, ANNUAL, FLOWERING &amp; FOLIAR, OTHER CLASSES, RETAIL, POTS, GE 5 INCHES - SALES, MEASURED IN $</t>
  </si>
  <si>
    <t>BEDDING PLANTS, ANNUAL, FLOWERING &amp; FOLIAR, OTHER CLASSES, RETAIL, POTS, GE 5 INCHES - SALES, MEASURED IN POTS</t>
  </si>
  <si>
    <t>BEDDING PLANTS, ANNUAL, FLOWERING &amp; FOLIAR, OTHER CLASSES, WHOLESALE - OPERATIONS WITH SALES</t>
  </si>
  <si>
    <t>BEDDING PLANTS, ANNUAL, FLOWERING &amp; FOLIAR, OTHER CLASSES, WHOLESALE - SALES, MEASURED IN $</t>
  </si>
  <si>
    <t>BEDDING PLANTS, ANNUAL, FLOWERING &amp; FOLIAR, OTHER CLASSES, WHOLESALE, FLATS - OPERATIONS WITH SALES</t>
  </si>
  <si>
    <t>BEDDING PLANTS, ANNUAL, FLOWERING &amp; FOLIAR, OTHER CLASSES, WHOLESALE, FLATS - SALES, MEASURED IN $</t>
  </si>
  <si>
    <t>BEDDING PLANTS, ANNUAL, FLOWERING &amp; FOLIAR, OTHER CLASSES, WHOLESALE, FLATS - SALES, MEASURED IN FLATS</t>
  </si>
  <si>
    <t>BEDDING PLANTS, ANNUAL, FLOWERING &amp; FOLIAR, OTHER CLASSES, WHOLESALE, HANGING BASKETS - OPERATIONS WITH SALES</t>
  </si>
  <si>
    <t>BEDDING PLANTS, ANNUAL, FLOWERING &amp; FOLIAR, OTHER CLASSES, WHOLESALE, HANGING BASKETS - SALES, MEASURED IN $</t>
  </si>
  <si>
    <t>BEDDING PLANTS, ANNUAL, FLOWERING &amp; FOLIAR, OTHER CLASSES, WHOLESALE, HANGING BASKETS - SALES, MEASURED IN BASKETS</t>
  </si>
  <si>
    <t>BEDDING PLANTS, ANNUAL, FLOWERING &amp; FOLIAR, OTHER CLASSES, WHOLESALE, POTS - OPERATIONS WITH SALES</t>
  </si>
  <si>
    <t>BEDDING PLANTS, ANNUAL, FLOWERING &amp; FOLIAR, OTHER CLASSES, WHOLESALE, POTS - SALES, MEASURED IN $</t>
  </si>
  <si>
    <t>BEDDING PLANTS, ANNUAL, FLOWERING &amp; FOLIAR, OTHER CLASSES, WHOLESALE, POTS - SALES, MEASURED IN POTS</t>
  </si>
  <si>
    <t>BEDDING PLANTS, ANNUAL, FLOWERING &amp; FOLIAR, OTHER CLASSES, WHOLESALE, POTS, GE 5 INCHES - OPERATIONS WITH SALES</t>
  </si>
  <si>
    <t>BEDDING PLANTS, ANNUAL, FLOWERING &amp; FOLIAR, OTHER CLASSES, WHOLESALE, POTS, GE 5 INCHES - SALES, MEASURED IN $</t>
  </si>
  <si>
    <t>BEDDING PLANTS, ANNUAL, FLOWERING &amp; FOLIAR, OTHER CLASSES, WHOLESALE, POTS, GE 5 INCHES - SALES, MEASURED IN POTS</t>
  </si>
  <si>
    <t>BEDDING PLANTS, ANNUAL, FLOWERING &amp; FOLIAR, OTHER CLASSES, WHOLESALE, POTS, LT 5 INCHES - OPERATIONS WITH SALES</t>
  </si>
  <si>
    <t>BEDDING PLANTS, ANNUAL, FLOWERING &amp; FOLIAR, OTHER CLASSES, WHOLESALE, POTS, LT 5 INCHES - SALES, MEASURED IN $</t>
  </si>
  <si>
    <t>BEDDING PLANTS, ANNUAL, FLOWERING &amp; FOLIAR, OTHER CLASSES, WHOLESALE, POTS, LT 5 INCHES - SALES, MEASURED IN POTS</t>
  </si>
  <si>
    <t>BEDDING PLANTS, ANNUAL, FLOWERING &amp; FOLIAR, PANSY (VIOLA) - OPERATIONS WITH SALES</t>
  </si>
  <si>
    <t>BEDDING PLANTS, ANNUAL, FLOWERING &amp; FOLIAR, PANSY (VIOLA) - SALES, MEASURED IN $</t>
  </si>
  <si>
    <t>BEDDING PLANTS, ANNUAL, FLOWERING &amp; FOLIAR, PANSY (VIOLA), FLATS - OPERATIONS WITH SALES</t>
  </si>
  <si>
    <t>BEDDING PLANTS, ANNUAL, FLOWERING &amp; FOLIAR, PANSY (VIOLA), FLATS - SALES, MEASURED IN $</t>
  </si>
  <si>
    <t>BEDDING PLANTS, ANNUAL, FLOWERING &amp; FOLIAR, PANSY (VIOLA), FLATS - SALES, MEASURED IN FLATS</t>
  </si>
  <si>
    <t>BEDDING PLANTS, ANNUAL, FLOWERING &amp; FOLIAR, PANSY (VIOLA), HANGING BASKETS - OPERATIONS WITH SALES</t>
  </si>
  <si>
    <t>BEDDING PLANTS, ANNUAL, FLOWERING &amp; FOLIAR, PANSY (VIOLA), HANGING BASKETS - SALES, MEASURED IN $</t>
  </si>
  <si>
    <t>BEDDING PLANTS, ANNUAL, FLOWERING &amp; FOLIAR, PANSY (VIOLA), HANGING BASKETS - SALES, MEASURED IN BASKETS</t>
  </si>
  <si>
    <t>BEDDING PLANTS, ANNUAL, FLOWERING &amp; FOLIAR, PANSY (VIOLA), POTS - OPERATIONS WITH SALES</t>
  </si>
  <si>
    <t>BEDDING PLANTS, ANNUAL, FLOWERING &amp; FOLIAR, PANSY (VIOLA), POTS - SALES, MEASURED IN $</t>
  </si>
  <si>
    <t>BEDDING PLANTS, ANNUAL, FLOWERING &amp; FOLIAR, PANSY (VIOLA), POTS - SALES, MEASURED IN POTS</t>
  </si>
  <si>
    <t>BEDDING PLANTS, ANNUAL, FLOWERING &amp; FOLIAR, PANSY (VIOLA), POTS, GE 5 INCHES - OPERATIONS WITH SALES</t>
  </si>
  <si>
    <t>BEDDING PLANTS, ANNUAL, FLOWERING &amp; FOLIAR, PANSY (VIOLA), POTS, GE 5 INCHES - SALES, MEASURED IN $</t>
  </si>
  <si>
    <t>BEDDING PLANTS, ANNUAL, FLOWERING &amp; FOLIAR, PANSY (VIOLA), POTS, GE 5 INCHES - SALES, MEASURED IN POTS</t>
  </si>
  <si>
    <t>BEDDING PLANTS, ANNUAL, FLOWERING &amp; FOLIAR, PANSY (VIOLA), POTS, LT 5 INCHES - OPERATIONS WITH SALES</t>
  </si>
  <si>
    <t>BEDDING PLANTS, ANNUAL, FLOWERING &amp; FOLIAR, PANSY (VIOLA), POTS, LT 5 INCHES - SALES, MEASURED IN $</t>
  </si>
  <si>
    <t>BEDDING PLANTS, ANNUAL, FLOWERING &amp; FOLIAR, PANSY (VIOLA), POTS, LT 5 INCHES - SALES, MEASURED IN POTS</t>
  </si>
  <si>
    <t>BEDDING PLANTS, ANNUAL, FLOWERING &amp; FOLIAR, PANSY (VIOLA), RETAIL - OPERATIONS WITH SALES</t>
  </si>
  <si>
    <t>BEDDING PLANTS, ANNUAL, FLOWERING &amp; FOLIAR, PANSY (VIOLA), RETAIL - SALES, MEASURED IN $</t>
  </si>
  <si>
    <t>BEDDING PLANTS, ANNUAL, FLOWERING &amp; FOLIAR, PANSY (VIOLA), RETAIL, POTS - OPERATIONS WITH SALES</t>
  </si>
  <si>
    <t>BEDDING PLANTS, ANNUAL, FLOWERING &amp; FOLIAR, PANSY (VIOLA), RETAIL, POTS - SALES, MEASURED IN $</t>
  </si>
  <si>
    <t>BEDDING PLANTS, ANNUAL, FLOWERING &amp; FOLIAR, PANSY (VIOLA), RETAIL, POTS - SALES, MEASURED IN POTS</t>
  </si>
  <si>
    <t>BEDDING PLANTS, ANNUAL, FLOWERING &amp; FOLIAR, PANSY (VIOLA), RETAIL, POTS, LT 5 INCHES - OPERATIONS WITH SALES</t>
  </si>
  <si>
    <t>BEDDING PLANTS, ANNUAL, FLOWERING &amp; FOLIAR, PANSY (VIOLA), RETAIL, POTS, LT 5 INCHES - SALES, MEASURED IN $</t>
  </si>
  <si>
    <t>BEDDING PLANTS, ANNUAL, FLOWERING &amp; FOLIAR, PANSY (VIOLA), RETAIL, POTS, LT 5 INCHES - SALES, MEASURED IN POTS</t>
  </si>
  <si>
    <t>BEDDING PLANTS, ANNUAL, FLOWERING &amp; FOLIAR, PANSY (VIOLA), WHOLESALE - OPERATIONS WITH SALES</t>
  </si>
  <si>
    <t>BEDDING PLANTS, ANNUAL, FLOWERING &amp; FOLIAR, PANSY (VIOLA), WHOLESALE - SALES, MEASURED IN $</t>
  </si>
  <si>
    <t>BEDDING PLANTS, ANNUAL, FLOWERING &amp; FOLIAR, PANSY (VIOLA), WHOLESALE, FLATS - OPERATIONS WITH SALES</t>
  </si>
  <si>
    <t>BEDDING PLANTS, ANNUAL, FLOWERING &amp; FOLIAR, PANSY (VIOLA), WHOLESALE, FLATS - SALES, MEASURED IN $</t>
  </si>
  <si>
    <t>BEDDING PLANTS, ANNUAL, FLOWERING &amp; FOLIAR, PANSY (VIOLA), WHOLESALE, FLATS - SALES, MEASURED IN FLATS</t>
  </si>
  <si>
    <t>BEDDING PLANTS, ANNUAL, FLOWERING &amp; FOLIAR, PANSY (VIOLA), WHOLESALE, HANGING BASKETS - OPERATIONS WITH SALES</t>
  </si>
  <si>
    <t>BEDDING PLANTS, ANNUAL, FLOWERING &amp; FOLIAR, PANSY (VIOLA), WHOLESALE, HANGING BASKETS - SALES, MEASURED IN $</t>
  </si>
  <si>
    <t>BEDDING PLANTS, ANNUAL, FLOWERING &amp; FOLIAR, PANSY (VIOLA), WHOLESALE, HANGING BASKETS - SALES, MEASURED IN BASKETS</t>
  </si>
  <si>
    <t>BEDDING PLANTS, ANNUAL, FLOWERING &amp; FOLIAR, PANSY (VIOLA), WHOLESALE, POTS - OPERATIONS WITH SALES</t>
  </si>
  <si>
    <t>BEDDING PLANTS, ANNUAL, FLOWERING &amp; FOLIAR, PANSY (VIOLA), WHOLESALE, POTS - SALES, MEASURED IN $</t>
  </si>
  <si>
    <t>BEDDING PLANTS, ANNUAL, FLOWERING &amp; FOLIAR, PANSY (VIOLA), WHOLESALE, POTS - SALES, MEASURED IN POTS</t>
  </si>
  <si>
    <t>BEDDING PLANTS, ANNUAL, FLOWERING &amp; FOLIAR, PANSY (VIOLA), WHOLESALE, POTS, GE 5 INCHES - OPERATIONS WITH SALES</t>
  </si>
  <si>
    <t>BEDDING PLANTS, ANNUAL, FLOWERING &amp; FOLIAR, PANSY (VIOLA), WHOLESALE, POTS, GE 5 INCHES - SALES, MEASURED IN $</t>
  </si>
  <si>
    <t>BEDDING PLANTS, ANNUAL, FLOWERING &amp; FOLIAR, PANSY (VIOLA), WHOLESALE, POTS, GE 5 INCHES - SALES, MEASURED IN POTS</t>
  </si>
  <si>
    <t>BEDDING PLANTS, ANNUAL, FLOWERING &amp; FOLIAR, PANSY (VIOLA), WHOLESALE, POTS, LT 5 INCHES - OPERATIONS WITH SALES</t>
  </si>
  <si>
    <t>BEDDING PLANTS, ANNUAL, FLOWERING &amp; FOLIAR, PANSY (VIOLA), WHOLESALE, POTS, LT 5 INCHES - SALES, MEASURED IN $</t>
  </si>
  <si>
    <t>BEDDING PLANTS, ANNUAL, FLOWERING &amp; FOLIAR, PANSY (VIOLA), WHOLESALE, POTS, LT 5 INCHES - SALES, MEASURED IN POTS</t>
  </si>
  <si>
    <t>BEDDING PLANTS, ANNUAL, FLOWERING &amp; FOLIAR, PENTAS - OPERATIONS WITH SALES</t>
  </si>
  <si>
    <t>BEDDING PLANTS, ANNUAL, FLOWERING &amp; FOLIAR, PENTAS - SALES, MEASURED IN $</t>
  </si>
  <si>
    <t>BEDDING PLANTS, ANNUAL, FLOWERING &amp; FOLIAR, PENTAS, POTS - OPERATIONS WITH SALES</t>
  </si>
  <si>
    <t>BEDDING PLANTS, ANNUAL, FLOWERING &amp; FOLIAR, PENTAS, POTS - SALES, MEASURED IN $</t>
  </si>
  <si>
    <t>BEDDING PLANTS, ANNUAL, FLOWERING &amp; FOLIAR, PENTAS, POTS - SALES, MEASURED IN POTS</t>
  </si>
  <si>
    <t>BEDDING PLANTS, ANNUAL, FLOWERING &amp; FOLIAR, PENTAS, POTS, GE 5 INCHES - OPERATIONS WITH SALES</t>
  </si>
  <si>
    <t>BEDDING PLANTS, ANNUAL, FLOWERING &amp; FOLIAR, PENTAS, POTS, GE 5 INCHES - SALES, MEASURED IN $</t>
  </si>
  <si>
    <t>BEDDING PLANTS, ANNUAL, FLOWERING &amp; FOLIAR, PENTAS, POTS, GE 5 INCHES - SALES, MEASURED IN POTS</t>
  </si>
  <si>
    <t>BEDDING PLANTS, ANNUAL, FLOWERING &amp; FOLIAR, PENTAS, POTS, LT 5 INCHES - OPERATIONS WITH SALES</t>
  </si>
  <si>
    <t>BEDDING PLANTS, ANNUAL, FLOWERING &amp; FOLIAR, PENTAS, POTS, LT 5 INCHES - SALES, MEASURED IN $</t>
  </si>
  <si>
    <t>BEDDING PLANTS, ANNUAL, FLOWERING &amp; FOLIAR, PENTAS, POTS, LT 5 INCHES - SALES, MEASURED IN POTS</t>
  </si>
  <si>
    <t>BEDDING PLANTS, ANNUAL, FLOWERING &amp; FOLIAR, PENTAS, RETAIL - OPERATIONS WITH SALES</t>
  </si>
  <si>
    <t>BEDDING PLANTS, ANNUAL, FLOWERING &amp; FOLIAR, PENTAS, RETAIL - SALES, MEASURED IN $</t>
  </si>
  <si>
    <t>BEDDING PLANTS, ANNUAL, FLOWERING &amp; FOLIAR, PENTAS, RETAIL, POTS - OPERATIONS WITH SALES</t>
  </si>
  <si>
    <t>BEDDING PLANTS, ANNUAL, FLOWERING &amp; FOLIAR, PENTAS, RETAIL, POTS - SALES, MEASURED IN $</t>
  </si>
  <si>
    <t>BEDDING PLANTS, ANNUAL, FLOWERING &amp; FOLIAR, PENTAS, RETAIL, POTS - SALES, MEASURED IN POTS</t>
  </si>
  <si>
    <t>BEDDING PLANTS, ANNUAL, FLOWERING &amp; FOLIAR, PENTAS, RETAIL, POTS, LT 5 INCHES - OPERATIONS WITH SALES</t>
  </si>
  <si>
    <t>BEDDING PLANTS, ANNUAL, FLOWERING &amp; FOLIAR, PENTAS, RETAIL, POTS, LT 5 INCHES - SALES, MEASURED IN $</t>
  </si>
  <si>
    <t>BEDDING PLANTS, ANNUAL, FLOWERING &amp; FOLIAR, PENTAS, RETAIL, POTS, LT 5 INCHES - SALES, MEASURED IN POTS</t>
  </si>
  <si>
    <t>BEDDING PLANTS, ANNUAL, FLOWERING &amp; FOLIAR, PENTAS, WHOLESALE - OPERATIONS WITH SALES</t>
  </si>
  <si>
    <t>BEDDING PLANTS, ANNUAL, FLOWERING &amp; FOLIAR, PENTAS, WHOLESALE - SALES, MEASURED IN $</t>
  </si>
  <si>
    <t>BEDDING PLANTS, ANNUAL, FLOWERING &amp; FOLIAR, PENTAS, WHOLESALE, POTS - OPERATIONS WITH SALES</t>
  </si>
  <si>
    <t>BEDDING PLANTS, ANNUAL, FLOWERING &amp; FOLIAR, PENTAS, WHOLESALE, POTS - SALES, MEASURED IN $</t>
  </si>
  <si>
    <t>BEDDING PLANTS, ANNUAL, FLOWERING &amp; FOLIAR, PENTAS, WHOLESALE, POTS - SALES, MEASURED IN POTS</t>
  </si>
  <si>
    <t>BEDDING PLANTS, ANNUAL, FLOWERING &amp; FOLIAR, PENTAS, WHOLESALE, POTS, GE 5 INCHES - OPERATIONS WITH SALES</t>
  </si>
  <si>
    <t>BEDDING PLANTS, ANNUAL, FLOWERING &amp; FOLIAR, PENTAS, WHOLESALE, POTS, GE 5 INCHES - SALES, MEASURED IN $</t>
  </si>
  <si>
    <t>BEDDING PLANTS, ANNUAL, FLOWERING &amp; FOLIAR, PENTAS, WHOLESALE, POTS, GE 5 INCHES - SALES, MEASURED IN POTS</t>
  </si>
  <si>
    <t>BEDDING PLANTS, ANNUAL, FLOWERING &amp; FOLIAR, PENTAS, WHOLESALE, POTS, LT 5 INCHES - OPERATIONS WITH SALES</t>
  </si>
  <si>
    <t>BEDDING PLANTS, ANNUAL, FLOWERING &amp; FOLIAR, PENTAS, WHOLESALE, POTS, LT 5 INCHES - SALES, MEASURED IN $</t>
  </si>
  <si>
    <t>BEDDING PLANTS, ANNUAL, FLOWERING &amp; FOLIAR, PENTAS, WHOLESALE, POTS, LT 5 INCHES - SALES, MEASURED IN POTS</t>
  </si>
  <si>
    <t>BEDDING PLANTS, ANNUAL, FLOWERING &amp; FOLIAR, PETUNIA - OPERATIONS WITH SALES</t>
  </si>
  <si>
    <t>BEDDING PLANTS, ANNUAL, FLOWERING &amp; FOLIAR, PETUNIA - SALES, MEASURED IN $</t>
  </si>
  <si>
    <t>BEDDING PLANTS, ANNUAL, FLOWERING &amp; FOLIAR, PETUNIA, FLATS - OPERATIONS WITH SALES</t>
  </si>
  <si>
    <t>BEDDING PLANTS, ANNUAL, FLOWERING &amp; FOLIAR, PETUNIA, FLATS - SALES, MEASURED IN $</t>
  </si>
  <si>
    <t>BEDDING PLANTS, ANNUAL, FLOWERING &amp; FOLIAR, PETUNIA, FLATS - SALES, MEASURED IN FLATS</t>
  </si>
  <si>
    <t>BEDDING PLANTS, ANNUAL, FLOWERING &amp; FOLIAR, PETUNIA, HANGING BASKETS - OPERATIONS WITH SALES</t>
  </si>
  <si>
    <t>BEDDING PLANTS, ANNUAL, FLOWERING &amp; FOLIAR, PETUNIA, HANGING BASKETS - SALES, MEASURED IN $</t>
  </si>
  <si>
    <t>BEDDING PLANTS, ANNUAL, FLOWERING &amp; FOLIAR, PETUNIA, HANGING BASKETS - SALES, MEASURED IN BASKETS</t>
  </si>
  <si>
    <t>BEDDING PLANTS, ANNUAL, FLOWERING &amp; FOLIAR, PETUNIA, POTS - OPERATIONS WITH SALES</t>
  </si>
  <si>
    <t>BEDDING PLANTS, ANNUAL, FLOWERING &amp; FOLIAR, PETUNIA, POTS - SALES, MEASURED IN $</t>
  </si>
  <si>
    <t>BEDDING PLANTS, ANNUAL, FLOWERING &amp; FOLIAR, PETUNIA, POTS - SALES, MEASURED IN POTS</t>
  </si>
  <si>
    <t>BEDDING PLANTS, ANNUAL, FLOWERING &amp; FOLIAR, PETUNIA, POTS, GE 5 INCHES - OPERATIONS WITH SALES</t>
  </si>
  <si>
    <t>BEDDING PLANTS, ANNUAL, FLOWERING &amp; FOLIAR, PETUNIA, POTS, GE 5 INCHES - SALES, MEASURED IN $</t>
  </si>
  <si>
    <t>BEDDING PLANTS, ANNUAL, FLOWERING &amp; FOLIAR, PETUNIA, POTS, GE 5 INCHES - SALES, MEASURED IN POTS</t>
  </si>
  <si>
    <t>BEDDING PLANTS, ANNUAL, FLOWERING &amp; FOLIAR, PETUNIA, POTS, LT 5 INCHES - OPERATIONS WITH SALES</t>
  </si>
  <si>
    <t>BEDDING PLANTS, ANNUAL, FLOWERING &amp; FOLIAR, PETUNIA, POTS, LT 5 INCHES - SALES, MEASURED IN $</t>
  </si>
  <si>
    <t>BEDDING PLANTS, ANNUAL, FLOWERING &amp; FOLIAR, PETUNIA, POTS, LT 5 INCHES - SALES, MEASURED IN POTS</t>
  </si>
  <si>
    <t>BEDDING PLANTS, ANNUAL, FLOWERING &amp; FOLIAR, PETUNIA, RETAIL - OPERATIONS WITH SALES</t>
  </si>
  <si>
    <t>BEDDING PLANTS, ANNUAL, FLOWERING &amp; FOLIAR, PETUNIA, RETAIL - SALES, MEASURED IN $</t>
  </si>
  <si>
    <t>BEDDING PLANTS, ANNUAL, FLOWERING &amp; FOLIAR, PETUNIA, RETAIL, FLATS - OPERATIONS WITH SALES</t>
  </si>
  <si>
    <t>BEDDING PLANTS, ANNUAL, FLOWERING &amp; FOLIAR, PETUNIA, RETAIL, FLATS - SALES, MEASURED IN $</t>
  </si>
  <si>
    <t>BEDDING PLANTS, ANNUAL, FLOWERING &amp; FOLIAR, PETUNIA, RETAIL, FLATS - SALES, MEASURED IN FLATS</t>
  </si>
  <si>
    <t>BEDDING PLANTS, ANNUAL, FLOWERING &amp; FOLIAR, PETUNIA, RETAIL, POTS - OPERATIONS WITH SALES</t>
  </si>
  <si>
    <t>BEDDING PLANTS, ANNUAL, FLOWERING &amp; FOLIAR, PETUNIA, RETAIL, POTS - SALES, MEASURED IN $</t>
  </si>
  <si>
    <t>BEDDING PLANTS, ANNUAL, FLOWERING &amp; FOLIAR, PETUNIA, RETAIL, POTS - SALES, MEASURED IN POTS</t>
  </si>
  <si>
    <t>BEDDING PLANTS, ANNUAL, FLOWERING &amp; FOLIAR, PETUNIA, RETAIL, POTS, LT 5 INCHES - OPERATIONS WITH SALES</t>
  </si>
  <si>
    <t>BEDDING PLANTS, ANNUAL, FLOWERING &amp; FOLIAR, PETUNIA, RETAIL, POTS, LT 5 INCHES - SALES, MEASURED IN $</t>
  </si>
  <si>
    <t>BEDDING PLANTS, ANNUAL, FLOWERING &amp; FOLIAR, PETUNIA, RETAIL, POTS, LT 5 INCHES - SALES, MEASURED IN POTS</t>
  </si>
  <si>
    <t>BEDDING PLANTS, ANNUAL, FLOWERING &amp; FOLIAR, PETUNIA, WHOLESALE - OPERATIONS WITH SALES</t>
  </si>
  <si>
    <t>BEDDING PLANTS, ANNUAL, FLOWERING &amp; FOLIAR, PETUNIA, WHOLESALE - SALES, MEASURED IN $</t>
  </si>
  <si>
    <t>BEDDING PLANTS, ANNUAL, FLOWERING &amp; FOLIAR, PETUNIA, WHOLESALE, FLATS - OPERATIONS WITH SALES</t>
  </si>
  <si>
    <t>BEDDING PLANTS, ANNUAL, FLOWERING &amp; FOLIAR, PETUNIA, WHOLESALE, FLATS - SALES, MEASURED IN $</t>
  </si>
  <si>
    <t>BEDDING PLANTS, ANNUAL, FLOWERING &amp; FOLIAR, PETUNIA, WHOLESALE, FLATS - SALES, MEASURED IN FLATS</t>
  </si>
  <si>
    <t>BEDDING PLANTS, ANNUAL, FLOWERING &amp; FOLIAR, PETUNIA, WHOLESALE, HANGING BASKETS - OPERATIONS WITH SALES</t>
  </si>
  <si>
    <t>BEDDING PLANTS, ANNUAL, FLOWERING &amp; FOLIAR, PETUNIA, WHOLESALE, HANGING BASKETS - SALES, MEASURED IN $</t>
  </si>
  <si>
    <t>BEDDING PLANTS, ANNUAL, FLOWERING &amp; FOLIAR, PETUNIA, WHOLESALE, HANGING BASKETS - SALES, MEASURED IN BASKETS</t>
  </si>
  <si>
    <t>BEDDING PLANTS, ANNUAL, FLOWERING &amp; FOLIAR, PETUNIA, WHOLESALE, POTS - OPERATIONS WITH SALES</t>
  </si>
  <si>
    <t>BEDDING PLANTS, ANNUAL, FLOWERING &amp; FOLIAR, PETUNIA, WHOLESALE, POTS - SALES, MEASURED IN $</t>
  </si>
  <si>
    <t>BEDDING PLANTS, ANNUAL, FLOWERING &amp; FOLIAR, PETUNIA, WHOLESALE, POTS - SALES, MEASURED IN POTS</t>
  </si>
  <si>
    <t>BEDDING PLANTS, ANNUAL, FLOWERING &amp; FOLIAR, PETUNIA, WHOLESALE, POTS, GE 5 INCHES - OPERATIONS WITH SALES</t>
  </si>
  <si>
    <t>BEDDING PLANTS, ANNUAL, FLOWERING &amp; FOLIAR, PETUNIA, WHOLESALE, POTS, GE 5 INCHES - SALES, MEASURED IN $</t>
  </si>
  <si>
    <t>BEDDING PLANTS, ANNUAL, FLOWERING &amp; FOLIAR, PETUNIA, WHOLESALE, POTS, GE 5 INCHES - SALES, MEASURED IN POTS</t>
  </si>
  <si>
    <t>BEDDING PLANTS, ANNUAL, FLOWERING &amp; FOLIAR, PETUNIA, WHOLESALE, POTS, LT 5 INCHES - OPERATIONS WITH SALES</t>
  </si>
  <si>
    <t>BEDDING PLANTS, ANNUAL, FLOWERING &amp; FOLIAR, PETUNIA, WHOLESALE, POTS, LT 5 INCHES - SALES, MEASURED IN $</t>
  </si>
  <si>
    <t>BEDDING PLANTS, ANNUAL, FLOWERING &amp; FOLIAR, PETUNIA, WHOLESALE, POTS, LT 5 INCHES - SALES, MEASURED IN POTS</t>
  </si>
  <si>
    <t>BEDDING PLANTS, ANNUAL, FLOWERING &amp; FOLIAR, PORTULACA - OPERATIONS WITH SALES</t>
  </si>
  <si>
    <t>BEDDING PLANTS, ANNUAL, FLOWERING &amp; FOLIAR, PORTULACA - SALES, MEASURED IN $</t>
  </si>
  <si>
    <t>BEDDING PLANTS, ANNUAL, FLOWERING &amp; FOLIAR, PORTULACA, POTS - OPERATIONS WITH SALES</t>
  </si>
  <si>
    <t>BEDDING PLANTS, ANNUAL, FLOWERING &amp; FOLIAR, PORTULACA, POTS - SALES, MEASURED IN $</t>
  </si>
  <si>
    <t>BEDDING PLANTS, ANNUAL, FLOWERING &amp; FOLIAR, PORTULACA, POTS - SALES, MEASURED IN POTS</t>
  </si>
  <si>
    <t>BEDDING PLANTS, ANNUAL, FLOWERING &amp; FOLIAR, PORTULACA, POTS, GE 5 INCHES - OPERATIONS WITH SALES</t>
  </si>
  <si>
    <t>BEDDING PLANTS, ANNUAL, FLOWERING &amp; FOLIAR, PORTULACA, POTS, GE 5 INCHES - SALES, MEASURED IN $</t>
  </si>
  <si>
    <t>BEDDING PLANTS, ANNUAL, FLOWERING &amp; FOLIAR, PORTULACA, POTS, GE 5 INCHES - SALES, MEASURED IN POTS</t>
  </si>
  <si>
    <t>BEDDING PLANTS, ANNUAL, FLOWERING &amp; FOLIAR, PORTULACA, POTS, LT 5 INCHES - OPERATIONS WITH SALES</t>
  </si>
  <si>
    <t>BEDDING PLANTS, ANNUAL, FLOWERING &amp; FOLIAR, PORTULACA, POTS, LT 5 INCHES - SALES, MEASURED IN $</t>
  </si>
  <si>
    <t>BEDDING PLANTS, ANNUAL, FLOWERING &amp; FOLIAR, PORTULACA, POTS, LT 5 INCHES - SALES, MEASURED IN POTS</t>
  </si>
  <si>
    <t>BEDDING PLANTS, ANNUAL, FLOWERING &amp; FOLIAR, PORTULACA, RETAIL - OPERATIONS WITH SALES</t>
  </si>
  <si>
    <t>BEDDING PLANTS, ANNUAL, FLOWERING &amp; FOLIAR, PORTULACA, RETAIL - SALES, MEASURED IN $</t>
  </si>
  <si>
    <t>BEDDING PLANTS, ANNUAL, FLOWERING &amp; FOLIAR, PORTULACA, RETAIL, POTS - OPERATIONS WITH SALES</t>
  </si>
  <si>
    <t>BEDDING PLANTS, ANNUAL, FLOWERING &amp; FOLIAR, PORTULACA, RETAIL, POTS - SALES, MEASURED IN $</t>
  </si>
  <si>
    <t>BEDDING PLANTS, ANNUAL, FLOWERING &amp; FOLIAR, PORTULACA, RETAIL, POTS - SALES, MEASURED IN POTS</t>
  </si>
  <si>
    <t>BEDDING PLANTS, ANNUAL, FLOWERING &amp; FOLIAR, PORTULACA, RETAIL, POTS, GE 5 INCHES - OPERATIONS WITH SALES</t>
  </si>
  <si>
    <t>BEDDING PLANTS, ANNUAL, FLOWERING &amp; FOLIAR, PORTULACA, RETAIL, POTS, GE 5 INCHES - SALES, MEASURED IN $</t>
  </si>
  <si>
    <t>BEDDING PLANTS, ANNUAL, FLOWERING &amp; FOLIAR, PORTULACA, RETAIL, POTS, GE 5 INCHES - SALES, MEASURED IN POTS</t>
  </si>
  <si>
    <t>BEDDING PLANTS, ANNUAL, FLOWERING &amp; FOLIAR, PORTULACA, RETAIL, POTS, LT 5 INCHES - OPERATIONS WITH SALES</t>
  </si>
  <si>
    <t>BEDDING PLANTS, ANNUAL, FLOWERING &amp; FOLIAR, PORTULACA, RETAIL, POTS, LT 5 INCHES - SALES, MEASURED IN $</t>
  </si>
  <si>
    <t>BEDDING PLANTS, ANNUAL, FLOWERING &amp; FOLIAR, PORTULACA, RETAIL, POTS, LT 5 INCHES - SALES, MEASURED IN POTS</t>
  </si>
  <si>
    <t>BEDDING PLANTS, ANNUAL, FLOWERING &amp; FOLIAR, PORTULACA, WHOLESALE - OPERATIONS WITH SALES</t>
  </si>
  <si>
    <t>BEDDING PLANTS, ANNUAL, FLOWERING &amp; FOLIAR, PORTULACA, WHOLESALE - SALES, MEASURED IN $</t>
  </si>
  <si>
    <t>BEDDING PLANTS, ANNUAL, FLOWERING &amp; FOLIAR, PORTULACA, WHOLESALE, POTS - OPERATIONS WITH SALES</t>
  </si>
  <si>
    <t>BEDDING PLANTS, ANNUAL, FLOWERING &amp; FOLIAR, PORTULACA, WHOLESALE, POTS - SALES, MEASURED IN $</t>
  </si>
  <si>
    <t>BEDDING PLANTS, ANNUAL, FLOWERING &amp; FOLIAR, PORTULACA, WHOLESALE, POTS - SALES, MEASURED IN POTS</t>
  </si>
  <si>
    <t>BEDDING PLANTS, ANNUAL, FLOWERING &amp; FOLIAR, PORTULACA, WHOLESALE, POTS, GE 5 INCHES - OPERATIONS WITH SALES</t>
  </si>
  <si>
    <t>BEDDING PLANTS, ANNUAL, FLOWERING &amp; FOLIAR, PORTULACA, WHOLESALE, POTS, GE 5 INCHES - SALES, MEASURED IN $</t>
  </si>
  <si>
    <t>BEDDING PLANTS, ANNUAL, FLOWERING &amp; FOLIAR, PORTULACA, WHOLESALE, POTS, GE 5 INCHES - SALES, MEASURED IN POTS</t>
  </si>
  <si>
    <t>BEDDING PLANTS, ANNUAL, FLOWERING &amp; FOLIAR, PORTULACA, WHOLESALE, POTS, LT 5 INCHES - OPERATIONS WITH SALES</t>
  </si>
  <si>
    <t>BEDDING PLANTS, ANNUAL, FLOWERING &amp; FOLIAR, PORTULACA, WHOLESALE, POTS, LT 5 INCHES - SALES, MEASURED IN $</t>
  </si>
  <si>
    <t>BEDDING PLANTS, ANNUAL, FLOWERING &amp; FOLIAR, PORTULACA, WHOLESALE, POTS, LT 5 INCHES - SALES, MEASURED IN POTS</t>
  </si>
  <si>
    <t>BEDDING PLANTS, ANNUAL, FLOWERING &amp; FOLIAR, POTS - OPERATIONS WITH SALES</t>
  </si>
  <si>
    <t>BEDDING PLANTS, ANNUAL, FLOWERING &amp; FOLIAR, POTS - SALES, MEASURED IN $</t>
  </si>
  <si>
    <t>BEDDING PLANTS, ANNUAL, FLOWERING &amp; FOLIAR, POTS - SALES, MEASURED IN POTS</t>
  </si>
  <si>
    <t>BEDDING PLANTS, ANNUAL, FLOWERING &amp; FOLIAR, POTS, GE 5 INCHES - OPERATIONS WITH SALES</t>
  </si>
  <si>
    <t>BEDDING PLANTS, ANNUAL, FLOWERING &amp; FOLIAR, POTS, GE 5 INCHES - SALES, MEASURED IN $</t>
  </si>
  <si>
    <t>BEDDING PLANTS, ANNUAL, FLOWERING &amp; FOLIAR, POTS, GE 5 INCHES - SALES, MEASURED IN POTS</t>
  </si>
  <si>
    <t>BEDDING PLANTS, ANNUAL, FLOWERING &amp; FOLIAR, POTS, LT 5 INCHES - OPERATIONS WITH SALES</t>
  </si>
  <si>
    <t>BEDDING PLANTS, ANNUAL, FLOWERING &amp; FOLIAR, POTS, LT 5 INCHES - SALES, MEASURED IN $</t>
  </si>
  <si>
    <t>BEDDING PLANTS, ANNUAL, FLOWERING &amp; FOLIAR, POTS, LT 5 INCHES - SALES, MEASURED IN POTS</t>
  </si>
  <si>
    <t>BEDDING PLANTS, ANNUAL, FLOWERING &amp; FOLIAR, RANUNCULUS - OPERATIONS WITH SALES</t>
  </si>
  <si>
    <t>BEDDING PLANTS, ANNUAL, FLOWERING &amp; FOLIAR, RANUNCULUS - SALES, MEASURED IN $</t>
  </si>
  <si>
    <t>BEDDING PLANTS, ANNUAL, FLOWERING &amp; FOLIAR, RANUNCULUS, POTS - OPERATIONS WITH SALES</t>
  </si>
  <si>
    <t>BEDDING PLANTS, ANNUAL, FLOWERING &amp; FOLIAR, RANUNCULUS, POTS - SALES, MEASURED IN $</t>
  </si>
  <si>
    <t>BEDDING PLANTS, ANNUAL, FLOWERING &amp; FOLIAR, RANUNCULUS, POTS - SALES, MEASURED IN POTS</t>
  </si>
  <si>
    <t>BEDDING PLANTS, ANNUAL, FLOWERING &amp; FOLIAR, RANUNCULUS, POTS, GE 5 INCHES - OPERATIONS WITH SALES</t>
  </si>
  <si>
    <t>BEDDING PLANTS, ANNUAL, FLOWERING &amp; FOLIAR, RANUNCULUS, POTS, GE 5 INCHES - SALES, MEASURED IN $</t>
  </si>
  <si>
    <t>BEDDING PLANTS, ANNUAL, FLOWERING &amp; FOLIAR, RANUNCULUS, POTS, GE 5 INCHES - SALES, MEASURED IN POTS</t>
  </si>
  <si>
    <t>BEDDING PLANTS, ANNUAL, FLOWERING &amp; FOLIAR, RANUNCULUS, POTS, LT 5 INCHES - OPERATIONS WITH SALES</t>
  </si>
  <si>
    <t>BEDDING PLANTS, ANNUAL, FLOWERING &amp; FOLIAR, RANUNCULUS, POTS, LT 5 INCHES - SALES, MEASURED IN $</t>
  </si>
  <si>
    <t>BEDDING PLANTS, ANNUAL, FLOWERING &amp; FOLIAR, RANUNCULUS, POTS, LT 5 INCHES - SALES, MEASURED IN POTS</t>
  </si>
  <si>
    <t>BEDDING PLANTS, ANNUAL, FLOWERING &amp; FOLIAR, RANUNCULUS, RETAIL - OPERATIONS WITH SALES</t>
  </si>
  <si>
    <t>BEDDING PLANTS, ANNUAL, FLOWERING &amp; FOLIAR, RANUNCULUS, RETAIL - SALES, MEASURED IN $</t>
  </si>
  <si>
    <t>BEDDING PLANTS, ANNUAL, FLOWERING &amp; FOLIAR, RANUNCULUS, RETAIL, POTS - OPERATIONS WITH SALES</t>
  </si>
  <si>
    <t>BEDDING PLANTS, ANNUAL, FLOWERING &amp; FOLIAR, RANUNCULUS, RETAIL, POTS - SALES, MEASURED IN $</t>
  </si>
  <si>
    <t>BEDDING PLANTS, ANNUAL, FLOWERING &amp; FOLIAR, RANUNCULUS, RETAIL, POTS - SALES, MEASURED IN POTS</t>
  </si>
  <si>
    <t>BEDDING PLANTS, ANNUAL, FLOWERING &amp; FOLIAR, RANUNCULUS, RETAIL, POTS, GE 5 INCHES - OPERATIONS WITH SALES</t>
  </si>
  <si>
    <t>BEDDING PLANTS, ANNUAL, FLOWERING &amp; FOLIAR, RANUNCULUS, RETAIL, POTS, GE 5 INCHES - SALES, MEASURED IN $</t>
  </si>
  <si>
    <t>BEDDING PLANTS, ANNUAL, FLOWERING &amp; FOLIAR, RANUNCULUS, RETAIL, POTS, GE 5 INCHES - SALES, MEASURED IN POTS</t>
  </si>
  <si>
    <t>BEDDING PLANTS, ANNUAL, FLOWERING &amp; FOLIAR, RANUNCULUS, RETAIL, POTS, LT 5 INCHES - OPERATIONS WITH SALES</t>
  </si>
  <si>
    <t>BEDDING PLANTS, ANNUAL, FLOWERING &amp; FOLIAR, RANUNCULUS, RETAIL, POTS, LT 5 INCHES - SALES, MEASURED IN $</t>
  </si>
  <si>
    <t>BEDDING PLANTS, ANNUAL, FLOWERING &amp; FOLIAR, RANUNCULUS, RETAIL, POTS, LT 5 INCHES - SALES, MEASURED IN POTS</t>
  </si>
  <si>
    <t>BEDDING PLANTS, ANNUAL, FLOWERING &amp; FOLIAR, RANUNCULUS, WHOLESALE - OPERATIONS WITH SALES</t>
  </si>
  <si>
    <t>BEDDING PLANTS, ANNUAL, FLOWERING &amp; FOLIAR, RANUNCULUS, WHOLESALE - SALES, MEASURED IN $</t>
  </si>
  <si>
    <t>BEDDING PLANTS, ANNUAL, FLOWERING &amp; FOLIAR, RANUNCULUS, WHOLESALE, POTS - OPERATIONS WITH SALES</t>
  </si>
  <si>
    <t>BEDDING PLANTS, ANNUAL, FLOWERING &amp; FOLIAR, RANUNCULUS, WHOLESALE, POTS - SALES, MEASURED IN $</t>
  </si>
  <si>
    <t>BEDDING PLANTS, ANNUAL, FLOWERING &amp; FOLIAR, RANUNCULUS, WHOLESALE, POTS - SALES, MEASURED IN POTS</t>
  </si>
  <si>
    <t>BEDDING PLANTS, ANNUAL, FLOWERING &amp; FOLIAR, RANUNCULUS, WHOLESALE, POTS, GE 5 INCHES - OPERATIONS WITH SALES</t>
  </si>
  <si>
    <t>BEDDING PLANTS, ANNUAL, FLOWERING &amp; FOLIAR, RANUNCULUS, WHOLESALE, POTS, GE 5 INCHES - SALES, MEASURED IN $</t>
  </si>
  <si>
    <t>BEDDING PLANTS, ANNUAL, FLOWERING &amp; FOLIAR, RANUNCULUS, WHOLESALE, POTS, GE 5 INCHES - SALES, MEASURED IN POTS</t>
  </si>
  <si>
    <t>BEDDING PLANTS, ANNUAL, FLOWERING &amp; FOLIAR, RETAIL - OPERATIONS WITH SALES</t>
  </si>
  <si>
    <t>BEDDING PLANTS, ANNUAL, FLOWERING &amp; FOLIAR, RETAIL - SALES, MEASURED IN $</t>
  </si>
  <si>
    <t>BEDDING PLANTS, ANNUAL, FLOWERING &amp; FOLIAR, RETAIL, FLATS - OPERATIONS WITH SALES</t>
  </si>
  <si>
    <t>BEDDING PLANTS, ANNUAL, FLOWERING &amp; FOLIAR, RETAIL, FLATS - SALES, MEASURED IN $</t>
  </si>
  <si>
    <t>BEDDING PLANTS, ANNUAL, FLOWERING &amp; FOLIAR, RETAIL, FLATS - SALES, MEASURED IN FLATS</t>
  </si>
  <si>
    <t>BEDDING PLANTS, ANNUAL, FLOWERING &amp; FOLIAR, RETAIL, HANGING BASKETS - OPERATIONS WITH SALES</t>
  </si>
  <si>
    <t>BEDDING PLANTS, ANNUAL, FLOWERING &amp; FOLIAR, RETAIL, HANGING BASKETS - SALES, MEASURED IN $</t>
  </si>
  <si>
    <t>BEDDING PLANTS, ANNUAL, FLOWERING &amp; FOLIAR, RETAIL, HANGING BASKETS - SALES, MEASURED IN BASKETS</t>
  </si>
  <si>
    <t>BEDDING PLANTS, ANNUAL, FLOWERING &amp; FOLIAR, RETAIL, POTS - OPERATIONS WITH SALES</t>
  </si>
  <si>
    <t>BEDDING PLANTS, ANNUAL, FLOWERING &amp; FOLIAR, RETAIL, POTS - SALES, MEASURED IN $</t>
  </si>
  <si>
    <t>BEDDING PLANTS, ANNUAL, FLOWERING &amp; FOLIAR, RETAIL, POTS - SALES, MEASURED IN POTS</t>
  </si>
  <si>
    <t>BEDDING PLANTS, ANNUAL, FLOWERING &amp; FOLIAR, RETAIL, POTS, GE 5 INCHES - OPERATIONS WITH SALES</t>
  </si>
  <si>
    <t>BEDDING PLANTS, ANNUAL, FLOWERING &amp; FOLIAR, RETAIL, POTS, GE 5 INCHES - SALES, MEASURED IN $</t>
  </si>
  <si>
    <t>BEDDING PLANTS, ANNUAL, FLOWERING &amp; FOLIAR, RETAIL, POTS, GE 5 INCHES - SALES, MEASURED IN POTS</t>
  </si>
  <si>
    <t>BEDDING PLANTS, ANNUAL, FLOWERING &amp; FOLIAR, RETAIL, POTS, LT 5 INCHES - OPERATIONS WITH SALES</t>
  </si>
  <si>
    <t>BEDDING PLANTS, ANNUAL, FLOWERING &amp; FOLIAR, RETAIL, POTS, LT 5 INCHES - SALES, MEASURED IN $</t>
  </si>
  <si>
    <t>BEDDING PLANTS, ANNUAL, FLOWERING &amp; FOLIAR, RETAIL, POTS, LT 5 INCHES - SALES, MEASURED IN POTS</t>
  </si>
  <si>
    <t>BEDDING PLANTS, ANNUAL, FLOWERING &amp; FOLIAR, SALVIA - OPERATIONS WITH SALES</t>
  </si>
  <si>
    <t>BEDDING PLANTS, ANNUAL, FLOWERING &amp; FOLIAR, SALVIA - SALES, MEASURED IN $</t>
  </si>
  <si>
    <t>BEDDING PLANTS, ANNUAL, FLOWERING &amp; FOLIAR, SALVIA, POTS - OPERATIONS WITH SALES</t>
  </si>
  <si>
    <t>BEDDING PLANTS, ANNUAL, FLOWERING &amp; FOLIAR, SALVIA, POTS - SALES, MEASURED IN $</t>
  </si>
  <si>
    <t>BEDDING PLANTS, ANNUAL, FLOWERING &amp; FOLIAR, SALVIA, POTS - SALES, MEASURED IN POTS</t>
  </si>
  <si>
    <t>BEDDING PLANTS, ANNUAL, FLOWERING &amp; FOLIAR, SALVIA, POTS, LT 5 INCHES - OPERATIONS WITH SALES</t>
  </si>
  <si>
    <t>BEDDING PLANTS, ANNUAL, FLOWERING &amp; FOLIAR, SALVIA, POTS, LT 5 INCHES - SALES, MEASURED IN $</t>
  </si>
  <si>
    <t>BEDDING PLANTS, ANNUAL, FLOWERING &amp; FOLIAR, SALVIA, POTS, LT 5 INCHES - SALES, MEASURED IN POTS</t>
  </si>
  <si>
    <t>BEDDING PLANTS, ANNUAL, FLOWERING &amp; FOLIAR, SALVIA, WHOLESALE - OPERATIONS WITH SALES</t>
  </si>
  <si>
    <t>BEDDING PLANTS, ANNUAL, FLOWERING &amp; FOLIAR, SALVIA, WHOLESALE - SALES, MEASURED IN $</t>
  </si>
  <si>
    <t>BEDDING PLANTS, ANNUAL, FLOWERING &amp; FOLIAR, SALVIA, WHOLESALE, POTS - OPERATIONS WITH SALES</t>
  </si>
  <si>
    <t>BEDDING PLANTS, ANNUAL, FLOWERING &amp; FOLIAR, SALVIA, WHOLESALE, POTS - SALES, MEASURED IN $</t>
  </si>
  <si>
    <t>BEDDING PLANTS, ANNUAL, FLOWERING &amp; FOLIAR, SALVIA, WHOLESALE, POTS - SALES, MEASURED IN POTS</t>
  </si>
  <si>
    <t>BEDDING PLANTS, ANNUAL, FLOWERING &amp; FOLIAR, SALVIA, WHOLESALE, POTS, LT 5 INCHES - OPERATIONS WITH SALES</t>
  </si>
  <si>
    <t>BEDDING PLANTS, ANNUAL, FLOWERING &amp; FOLIAR, SALVIA, WHOLESALE, POTS, LT 5 INCHES - SALES, MEASURED IN $</t>
  </si>
  <si>
    <t>BEDDING PLANTS, ANNUAL, FLOWERING &amp; FOLIAR, SALVIA, WHOLESALE, POTS, LT 5 INCHES - SALES, MEASURED IN POTS</t>
  </si>
  <si>
    <t>BEDDING PLANTS, ANNUAL, FLOWERING &amp; FOLIAR, SCAEVOLA - OPERATIONS WITH SALES</t>
  </si>
  <si>
    <t>BEDDING PLANTS, ANNUAL, FLOWERING &amp; FOLIAR, SCAEVOLA - SALES, MEASURED IN $</t>
  </si>
  <si>
    <t>BEDDING PLANTS, ANNUAL, FLOWERING &amp; FOLIAR, SCAEVOLA, POTS - OPERATIONS WITH SALES</t>
  </si>
  <si>
    <t>BEDDING PLANTS, ANNUAL, FLOWERING &amp; FOLIAR, SCAEVOLA, POTS - SALES, MEASURED IN $</t>
  </si>
  <si>
    <t>BEDDING PLANTS, ANNUAL, FLOWERING &amp; FOLIAR, SCAEVOLA, POTS - SALES, MEASURED IN POTS</t>
  </si>
  <si>
    <t>BEDDING PLANTS, ANNUAL, FLOWERING &amp; FOLIAR, SCAEVOLA, POTS, GE 5 INCHES - OPERATIONS WITH SALES</t>
  </si>
  <si>
    <t>BEDDING PLANTS, ANNUAL, FLOWERING &amp; FOLIAR, SCAEVOLA, POTS, GE 5 INCHES - SALES, MEASURED IN $</t>
  </si>
  <si>
    <t>BEDDING PLANTS, ANNUAL, FLOWERING &amp; FOLIAR, SCAEVOLA, POTS, GE 5 INCHES - SALES, MEASURED IN POTS</t>
  </si>
  <si>
    <t>BEDDING PLANTS, ANNUAL, FLOWERING &amp; FOLIAR, SCAEVOLA, RETAIL - OPERATIONS WITH SALES</t>
  </si>
  <si>
    <t>BEDDING PLANTS, ANNUAL, FLOWERING &amp; FOLIAR, SCAEVOLA, RETAIL - SALES, MEASURED IN $</t>
  </si>
  <si>
    <t>BEDDING PLANTS, ANNUAL, FLOWERING &amp; FOLIAR, SCAEVOLA, RETAIL, POTS - OPERATIONS WITH SALES</t>
  </si>
  <si>
    <t>BEDDING PLANTS, ANNUAL, FLOWERING &amp; FOLIAR, SCAEVOLA, RETAIL, POTS - SALES, MEASURED IN $</t>
  </si>
  <si>
    <t>BEDDING PLANTS, ANNUAL, FLOWERING &amp; FOLIAR, SCAEVOLA, RETAIL, POTS - SALES, MEASURED IN POTS</t>
  </si>
  <si>
    <t>BEDDING PLANTS, ANNUAL, FLOWERING &amp; FOLIAR, SCAEVOLA, RETAIL, POTS, GE 5 INCHES - OPERATIONS WITH SALES</t>
  </si>
  <si>
    <t>BEDDING PLANTS, ANNUAL, FLOWERING &amp; FOLIAR, SCAEVOLA, RETAIL, POTS, GE 5 INCHES - SALES, MEASURED IN $</t>
  </si>
  <si>
    <t>BEDDING PLANTS, ANNUAL, FLOWERING &amp; FOLIAR, SCAEVOLA, RETAIL, POTS, GE 5 INCHES - SALES, MEASURED IN POTS</t>
  </si>
  <si>
    <t>BEDDING PLANTS, ANNUAL, FLOWERING &amp; FOLIAR, SNAP DRAGON - OPERATIONS WITH SALES</t>
  </si>
  <si>
    <t>BEDDING PLANTS, ANNUAL, FLOWERING &amp; FOLIAR, SNAP DRAGON - SALES, MEASURED IN $</t>
  </si>
  <si>
    <t>BEDDING PLANTS, ANNUAL, FLOWERING &amp; FOLIAR, SNAP DRAGON, POTS - OPERATIONS WITH SALES</t>
  </si>
  <si>
    <t>BEDDING PLANTS, ANNUAL, FLOWERING &amp; FOLIAR, SNAP DRAGON, POTS - SALES, MEASURED IN $</t>
  </si>
  <si>
    <t>BEDDING PLANTS, ANNUAL, FLOWERING &amp; FOLIAR, SNAP DRAGON, POTS - SALES, MEASURED IN POTS</t>
  </si>
  <si>
    <t>BEDDING PLANTS, ANNUAL, FLOWERING &amp; FOLIAR, SNAP DRAGON, POTS, LT 5 INCHES - OPERATIONS WITH SALES</t>
  </si>
  <si>
    <t>BEDDING PLANTS, ANNUAL, FLOWERING &amp; FOLIAR, SNAP DRAGON, POTS, LT 5 INCHES - SALES, MEASURED IN $</t>
  </si>
  <si>
    <t>BEDDING PLANTS, ANNUAL, FLOWERING &amp; FOLIAR, SNAP DRAGON, POTS, LT 5 INCHES - SALES, MEASURED IN POTS</t>
  </si>
  <si>
    <t>BEDDING PLANTS, ANNUAL, FLOWERING &amp; FOLIAR, SNAP DRAGON, WHOLESALE - OPERATIONS WITH SALES</t>
  </si>
  <si>
    <t>BEDDING PLANTS, ANNUAL, FLOWERING &amp; FOLIAR, SNAP DRAGON, WHOLESALE - SALES, MEASURED IN $</t>
  </si>
  <si>
    <t>BEDDING PLANTS, ANNUAL, FLOWERING &amp; FOLIAR, SNAP DRAGON, WHOLESALE, POTS - OPERATIONS WITH SALES</t>
  </si>
  <si>
    <t>BEDDING PLANTS, ANNUAL, FLOWERING &amp; FOLIAR, SNAP DRAGON, WHOLESALE, POTS - SALES, MEASURED IN $</t>
  </si>
  <si>
    <t>BEDDING PLANTS, ANNUAL, FLOWERING &amp; FOLIAR, SNAP DRAGON, WHOLESALE, POTS - SALES, MEASURED IN POTS</t>
  </si>
  <si>
    <t>BEDDING PLANTS, ANNUAL, FLOWERING &amp; FOLIAR, SNAP DRAGON, WHOLESALE, POTS, LT 5 INCHES - OPERATIONS WITH SALES</t>
  </si>
  <si>
    <t>BEDDING PLANTS, ANNUAL, FLOWERING &amp; FOLIAR, SNAP DRAGON, WHOLESALE, POTS, LT 5 INCHES - SALES, MEASURED IN $</t>
  </si>
  <si>
    <t>BEDDING PLANTS, ANNUAL, FLOWERING &amp; FOLIAR, SNAP DRAGON, WHOLESALE, POTS, LT 5 INCHES - SALES, MEASURED IN POTS</t>
  </si>
  <si>
    <t>BEDDING PLANTS, ANNUAL, FLOWERING &amp; FOLIAR, VERBENA - OPERATIONS WITH SALES</t>
  </si>
  <si>
    <t>BEDDING PLANTS, ANNUAL, FLOWERING &amp; FOLIAR, VERBENA - SALES, MEASURED IN $</t>
  </si>
  <si>
    <t>BEDDING PLANTS, ANNUAL, FLOWERING &amp; FOLIAR, VERBENA, FLATS - OPERATIONS WITH SALES</t>
  </si>
  <si>
    <t>BEDDING PLANTS, ANNUAL, FLOWERING &amp; FOLIAR, VERBENA, FLATS - SALES, MEASURED IN $</t>
  </si>
  <si>
    <t>BEDDING PLANTS, ANNUAL, FLOWERING &amp; FOLIAR, VERBENA, FLATS - SALES, MEASURED IN FLATS</t>
  </si>
  <si>
    <t>BEDDING PLANTS, ANNUAL, FLOWERING &amp; FOLIAR, VERBENA, POTS - OPERATIONS WITH SALES</t>
  </si>
  <si>
    <t>BEDDING PLANTS, ANNUAL, FLOWERING &amp; FOLIAR, VERBENA, POTS - SALES, MEASURED IN $</t>
  </si>
  <si>
    <t>BEDDING PLANTS, ANNUAL, FLOWERING &amp; FOLIAR, VERBENA, POTS - SALES, MEASURED IN POTS</t>
  </si>
  <si>
    <t>BEDDING PLANTS, ANNUAL, FLOWERING &amp; FOLIAR, VERBENA, POTS, GE 5 INCHES - OPERATIONS WITH SALES</t>
  </si>
  <si>
    <t>BEDDING PLANTS, ANNUAL, FLOWERING &amp; FOLIAR, VERBENA, POTS, GE 5 INCHES - SALES, MEASURED IN $</t>
  </si>
  <si>
    <t>BEDDING PLANTS, ANNUAL, FLOWERING &amp; FOLIAR, VERBENA, POTS, GE 5 INCHES - SALES, MEASURED IN POTS</t>
  </si>
  <si>
    <t>BEDDING PLANTS, ANNUAL, FLOWERING &amp; FOLIAR, VERBENA, POTS, LT 5 INCHES - OPERATIONS WITH SALES</t>
  </si>
  <si>
    <t>BEDDING PLANTS, ANNUAL, FLOWERING &amp; FOLIAR, VERBENA, POTS, LT 5 INCHES - SALES, MEASURED IN $</t>
  </si>
  <si>
    <t>BEDDING PLANTS, ANNUAL, FLOWERING &amp; FOLIAR, VERBENA, POTS, LT 5 INCHES - SALES, MEASURED IN POTS</t>
  </si>
  <si>
    <t>BEDDING PLANTS, ANNUAL, FLOWERING &amp; FOLIAR, VERBENA, RETAIL - OPERATIONS WITH SALES</t>
  </si>
  <si>
    <t>BEDDING PLANTS, ANNUAL, FLOWERING &amp; FOLIAR, VERBENA, RETAIL - SALES, MEASURED IN $</t>
  </si>
  <si>
    <t>BEDDING PLANTS, ANNUAL, FLOWERING &amp; FOLIAR, VERBENA, RETAIL, FLATS - OPERATIONS WITH SALES</t>
  </si>
  <si>
    <t>BEDDING PLANTS, ANNUAL, FLOWERING &amp; FOLIAR, VERBENA, RETAIL, FLATS - SALES, MEASURED IN $</t>
  </si>
  <si>
    <t>BEDDING PLANTS, ANNUAL, FLOWERING &amp; FOLIAR, VERBENA, RETAIL, FLATS - SALES, MEASURED IN FLATS</t>
  </si>
  <si>
    <t>BEDDING PLANTS, ANNUAL, FLOWERING &amp; FOLIAR, VERBENA, WHOLESALE - OPERATIONS WITH SALES</t>
  </si>
  <si>
    <t>BEDDING PLANTS, ANNUAL, FLOWERING &amp; FOLIAR, VERBENA, WHOLESALE - SALES, MEASURED IN $</t>
  </si>
  <si>
    <t>BEDDING PLANTS, ANNUAL, FLOWERING &amp; FOLIAR, VERBENA, WHOLESALE, FLATS - OPERATIONS WITH SALES</t>
  </si>
  <si>
    <t>BEDDING PLANTS, ANNUAL, FLOWERING &amp; FOLIAR, VERBENA, WHOLESALE, FLATS - SALES, MEASURED IN $</t>
  </si>
  <si>
    <t>BEDDING PLANTS, ANNUAL, FLOWERING &amp; FOLIAR, VERBENA, WHOLESALE, FLATS - SALES, MEASURED IN FLATS</t>
  </si>
  <si>
    <t>BEDDING PLANTS, ANNUAL, FLOWERING &amp; FOLIAR, VERBENA, WHOLESALE, POTS - OPERATIONS WITH SALES</t>
  </si>
  <si>
    <t>BEDDING PLANTS, ANNUAL, FLOWERING &amp; FOLIAR, VERBENA, WHOLESALE, POTS - SALES, MEASURED IN $</t>
  </si>
  <si>
    <t>BEDDING PLANTS, ANNUAL, FLOWERING &amp; FOLIAR, VERBENA, WHOLESALE, POTS - SALES, MEASURED IN POTS</t>
  </si>
  <si>
    <t>BEDDING PLANTS, ANNUAL, FLOWERING &amp; FOLIAR, VERBENA, WHOLESALE, POTS, GE 5 INCHES - OPERATIONS WITH SALES</t>
  </si>
  <si>
    <t>BEDDING PLANTS, ANNUAL, FLOWERING &amp; FOLIAR, VERBENA, WHOLESALE, POTS, GE 5 INCHES - SALES, MEASURED IN $</t>
  </si>
  <si>
    <t>BEDDING PLANTS, ANNUAL, FLOWERING &amp; FOLIAR, VERBENA, WHOLESALE, POTS, GE 5 INCHES - SALES, MEASURED IN POTS</t>
  </si>
  <si>
    <t>BEDDING PLANTS, ANNUAL, FLOWERING &amp; FOLIAR, VERBENA, WHOLESALE, POTS, LT 5 INCHES - OPERATIONS WITH SALES</t>
  </si>
  <si>
    <t>BEDDING PLANTS, ANNUAL, FLOWERING &amp; FOLIAR, VERBENA, WHOLESALE, POTS, LT 5 INCHES - SALES, MEASURED IN $</t>
  </si>
  <si>
    <t>BEDDING PLANTS, ANNUAL, FLOWERING &amp; FOLIAR, VERBENA, WHOLESALE, POTS, LT 5 INCHES - SALES, MEASURED IN POTS</t>
  </si>
  <si>
    <t>BEDDING PLANTS, ANNUAL, FLOWERING &amp; FOLIAR, VINCA (CATHARANTHUS ROSEUS) - OPERATIONS WITH SALES</t>
  </si>
  <si>
    <t>BEDDING PLANTS, ANNUAL, FLOWERING &amp; FOLIAR, VINCA (CATHARANTHUS ROSEUS) - SALES, MEASURED IN $</t>
  </si>
  <si>
    <t>BEDDING PLANTS, ANNUAL, FLOWERING &amp; FOLIAR, VINCA (CATHARANTHUS ROSEUS), FLATS - OPERATIONS WITH SALES</t>
  </si>
  <si>
    <t>BEDDING PLANTS, ANNUAL, FLOWERING &amp; FOLIAR, VINCA (CATHARANTHUS ROSEUS), FLATS - SALES, MEASURED IN $</t>
  </si>
  <si>
    <t>BEDDING PLANTS, ANNUAL, FLOWERING &amp; FOLIAR, VINCA (CATHARANTHUS ROSEUS), FLATS - SALES, MEASURED IN FLATS</t>
  </si>
  <si>
    <t>BEDDING PLANTS, ANNUAL, FLOWERING &amp; FOLIAR, VINCA (CATHARANTHUS ROSEUS), POTS - OPERATIONS WITH SALES</t>
  </si>
  <si>
    <t>BEDDING PLANTS, ANNUAL, FLOWERING &amp; FOLIAR, VINCA (CATHARANTHUS ROSEUS), POTS - SALES, MEASURED IN $</t>
  </si>
  <si>
    <t>BEDDING PLANTS, ANNUAL, FLOWERING &amp; FOLIAR, VINCA (CATHARANTHUS ROSEUS), POTS - SALES, MEASURED IN POTS</t>
  </si>
  <si>
    <t>BEDDING PLANTS, ANNUAL, FLOWERING &amp; FOLIAR, VINCA (CATHARANTHUS ROSEUS), POTS, GE 5 INCHES - OPERATIONS WITH SALES</t>
  </si>
  <si>
    <t>BEDDING PLANTS, ANNUAL, FLOWERING &amp; FOLIAR, VINCA (CATHARANTHUS ROSEUS), POTS, GE 5 INCHES - SALES, MEASURED IN $</t>
  </si>
  <si>
    <t>BEDDING PLANTS, ANNUAL, FLOWERING &amp; FOLIAR, VINCA (CATHARANTHUS ROSEUS), POTS, GE 5 INCHES - SALES, MEASURED IN POTS</t>
  </si>
  <si>
    <t>BEDDING PLANTS, ANNUAL, FLOWERING &amp; FOLIAR, VINCA (CATHARANTHUS ROSEUS), POTS, LT 5 INCHES - OPERATIONS WITH SALES</t>
  </si>
  <si>
    <t>BEDDING PLANTS, ANNUAL, FLOWERING &amp; FOLIAR, VINCA (CATHARANTHUS ROSEUS), POTS, LT 5 INCHES - SALES, MEASURED IN $</t>
  </si>
  <si>
    <t>BEDDING PLANTS, ANNUAL, FLOWERING &amp; FOLIAR, VINCA (CATHARANTHUS ROSEUS), POTS, LT 5 INCHES - SALES, MEASURED IN POTS</t>
  </si>
  <si>
    <t>BEDDING PLANTS, ANNUAL, FLOWERING &amp; FOLIAR, VINCA (CATHARANTHUS ROSEUS), RETAIL - OPERATIONS WITH SALES</t>
  </si>
  <si>
    <t>BEDDING PLANTS, ANNUAL, FLOWERING &amp; FOLIAR, VINCA (CATHARANTHUS ROSEUS), RETAIL - SALES, MEASURED IN $</t>
  </si>
  <si>
    <t>BEDDING PLANTS, ANNUAL, FLOWERING &amp; FOLIAR, VINCA (CATHARANTHUS ROSEUS), RETAIL, FLATS - OPERATIONS WITH SALES</t>
  </si>
  <si>
    <t>BEDDING PLANTS, ANNUAL, FLOWERING &amp; FOLIAR, VINCA (CATHARANTHUS ROSEUS), RETAIL, FLATS - SALES, MEASURED IN $</t>
  </si>
  <si>
    <t>BEDDING PLANTS, ANNUAL, FLOWERING &amp; FOLIAR, VINCA (CATHARANTHUS ROSEUS), RETAIL, FLATS - SALES, MEASURED IN FLATS</t>
  </si>
  <si>
    <t>BEDDING PLANTS, ANNUAL, FLOWERING &amp; FOLIAR, VINCA (CATHARANTHUS ROSEUS), RETAIL, POTS - OPERATIONS WITH SALES</t>
  </si>
  <si>
    <t>BEDDING PLANTS, ANNUAL, FLOWERING &amp; FOLIAR, VINCA (CATHARANTHUS ROSEUS), RETAIL, POTS - SALES, MEASURED IN $</t>
  </si>
  <si>
    <t>BEDDING PLANTS, ANNUAL, FLOWERING &amp; FOLIAR, VINCA (CATHARANTHUS ROSEUS), RETAIL, POTS - SALES, MEASURED IN POTS</t>
  </si>
  <si>
    <t>BEDDING PLANTS, ANNUAL, FLOWERING &amp; FOLIAR, VINCA (CATHARANTHUS ROSEUS), RETAIL, POTS, GE 5 INCHES - OPERATIONS WITH SALES</t>
  </si>
  <si>
    <t>BEDDING PLANTS, ANNUAL, FLOWERING &amp; FOLIAR, VINCA (CATHARANTHUS ROSEUS), RETAIL, POTS, GE 5 INCHES - SALES, MEASURED IN $</t>
  </si>
  <si>
    <t>BEDDING PLANTS, ANNUAL, FLOWERING &amp; FOLIAR, VINCA (CATHARANTHUS ROSEUS), RETAIL, POTS, GE 5 INCHES - SALES, MEASURED IN POTS</t>
  </si>
  <si>
    <t>BEDDING PLANTS, ANNUAL, FLOWERING &amp; FOLIAR, VINCA (CATHARANTHUS ROSEUS), RETAIL, POTS, LT 5 INCHES - OPERATIONS WITH SALES</t>
  </si>
  <si>
    <t>BEDDING PLANTS, ANNUAL, FLOWERING &amp; FOLIAR, VINCA (CATHARANTHUS ROSEUS), RETAIL, POTS, LT 5 INCHES - SALES, MEASURED IN $</t>
  </si>
  <si>
    <t>BEDDING PLANTS, ANNUAL, FLOWERING &amp; FOLIAR, VINCA (CATHARANTHUS ROSEUS), RETAIL, POTS, LT 5 INCHES - SALES, MEASURED IN POTS</t>
  </si>
  <si>
    <t>BEDDING PLANTS, ANNUAL, FLOWERING &amp; FOLIAR, VINCA (CATHARANTHUS ROSEUS), WHOLESALE - OPERATIONS WITH SALES</t>
  </si>
  <si>
    <t>BEDDING PLANTS, ANNUAL, FLOWERING &amp; FOLIAR, VINCA (CATHARANTHUS ROSEUS), WHOLESALE - SALES, MEASURED IN $</t>
  </si>
  <si>
    <t>BEDDING PLANTS, ANNUAL, FLOWERING &amp; FOLIAR, VINCA (CATHARANTHUS ROSEUS), WHOLESALE, FLATS - OPERATIONS WITH SALES</t>
  </si>
  <si>
    <t>BEDDING PLANTS, ANNUAL, FLOWERING &amp; FOLIAR, VINCA (CATHARANTHUS ROSEUS), WHOLESALE, FLATS - SALES, MEASURED IN $</t>
  </si>
  <si>
    <t>BEDDING PLANTS, ANNUAL, FLOWERING &amp; FOLIAR, VINCA (CATHARANTHUS ROSEUS), WHOLESALE, FLATS - SALES, MEASURED IN FLATS</t>
  </si>
  <si>
    <t>BEDDING PLANTS, ANNUAL, FLOWERING &amp; FOLIAR, VINCA (CATHARANTHUS ROSEUS), WHOLESALE, POTS - OPERATIONS WITH SALES</t>
  </si>
  <si>
    <t>BEDDING PLANTS, ANNUAL, FLOWERING &amp; FOLIAR, VINCA (CATHARANTHUS ROSEUS), WHOLESALE, POTS - SALES, MEASURED IN $</t>
  </si>
  <si>
    <t>BEDDING PLANTS, ANNUAL, FLOWERING &amp; FOLIAR, VINCA (CATHARANTHUS ROSEUS), WHOLESALE, POTS - SALES, MEASURED IN POTS</t>
  </si>
  <si>
    <t>BEDDING PLANTS, ANNUAL, FLOWERING &amp; FOLIAR, VINCA (CATHARANTHUS ROSEUS), WHOLESALE, POTS, GE 5 INCHES - OPERATIONS WITH SALES</t>
  </si>
  <si>
    <t>BEDDING PLANTS, ANNUAL, FLOWERING &amp; FOLIAR, VINCA (CATHARANTHUS ROSEUS), WHOLESALE, POTS, GE 5 INCHES - SALES, MEASURED IN $</t>
  </si>
  <si>
    <t>BEDDING PLANTS, ANNUAL, FLOWERING &amp; FOLIAR, VINCA (CATHARANTHUS ROSEUS), WHOLESALE, POTS, GE 5 INCHES - SALES, MEASURED IN POTS</t>
  </si>
  <si>
    <t>BEDDING PLANTS, ANNUAL, FLOWERING &amp; FOLIAR, VINCA (CATHARANTHUS ROSEUS), WHOLESALE, POTS, LT 5 INCHES - OPERATIONS WITH SALES</t>
  </si>
  <si>
    <t>BEDDING PLANTS, ANNUAL, FLOWERING &amp; FOLIAR, VINCA (CATHARANTHUS ROSEUS), WHOLESALE, POTS, LT 5 INCHES - SALES, MEASURED IN $</t>
  </si>
  <si>
    <t>BEDDING PLANTS, ANNUAL, FLOWERING &amp; FOLIAR, VINCA (CATHARANTHUS ROSEUS), WHOLESALE, POTS, LT 5 INCHES - SALES, MEASURED IN POTS</t>
  </si>
  <si>
    <t>BEDDING PLANTS, ANNUAL, FLOWERING &amp; FOLIAR, WHOLESALE - OPERATIONS WITH SALES</t>
  </si>
  <si>
    <t>BEDDING PLANTS, ANNUAL, FLOWERING &amp; FOLIAR, WHOLESALE - SALES, MEASURED IN $</t>
  </si>
  <si>
    <t>BEDDING PLANTS, ANNUAL, FLOWERING &amp; FOLIAR, WHOLESALE, FLATS - OPERATIONS WITH SALES</t>
  </si>
  <si>
    <t>BEDDING PLANTS, ANNUAL, FLOWERING &amp; FOLIAR, WHOLESALE, FLATS - SALES, MEASURED IN $</t>
  </si>
  <si>
    <t>BEDDING PLANTS, ANNUAL, FLOWERING &amp; FOLIAR, WHOLESALE, FLATS - SALES, MEASURED IN FLATS</t>
  </si>
  <si>
    <t>BEDDING PLANTS, ANNUAL, FLOWERING &amp; FOLIAR, WHOLESALE, HANGING BASKETS - OPERATIONS WITH SALES</t>
  </si>
  <si>
    <t>BEDDING PLANTS, ANNUAL, FLOWERING &amp; FOLIAR, WHOLESALE, HANGING BASKETS - SALES, MEASURED IN $</t>
  </si>
  <si>
    <t>BEDDING PLANTS, ANNUAL, FLOWERING &amp; FOLIAR, WHOLESALE, HANGING BASKETS - SALES, MEASURED IN BASKETS</t>
  </si>
  <si>
    <t>BEDDING PLANTS, ANNUAL, FLOWERING &amp; FOLIAR, WHOLESALE, POTS - OPERATIONS WITH SALES</t>
  </si>
  <si>
    <t>BEDDING PLANTS, ANNUAL, FLOWERING &amp; FOLIAR, WHOLESALE, POTS - SALES, MEASURED IN $</t>
  </si>
  <si>
    <t>BEDDING PLANTS, ANNUAL, FLOWERING &amp; FOLIAR, WHOLESALE, POTS - SALES, MEASURED IN POTS</t>
  </si>
  <si>
    <t>BEDDING PLANTS, ANNUAL, FLOWERING &amp; FOLIAR, WHOLESALE, POTS, GE 5 INCHES - OPERATIONS WITH SALES</t>
  </si>
  <si>
    <t>BEDDING PLANTS, ANNUAL, FLOWERING &amp; FOLIAR, WHOLESALE, POTS, GE 5 INCHES - SALES, MEASURED IN $</t>
  </si>
  <si>
    <t>BEDDING PLANTS, ANNUAL, FLOWERING &amp; FOLIAR, WHOLESALE, POTS, GE 5 INCHES - SALES, MEASURED IN POTS</t>
  </si>
  <si>
    <t>BEDDING PLANTS, ANNUAL, FLOWERING &amp; FOLIAR, WHOLESALE, POTS, LT 5 INCHES - OPERATIONS WITH SALES</t>
  </si>
  <si>
    <t>BEDDING PLANTS, ANNUAL, FLOWERING &amp; FOLIAR, WHOLESALE, POTS, LT 5 INCHES - SALES, MEASURED IN $</t>
  </si>
  <si>
    <t>BEDDING PLANTS, ANNUAL, FLOWERING &amp; FOLIAR, WHOLESALE, POTS, LT 5 INCHES - SALES, MEASURED IN POTS</t>
  </si>
  <si>
    <t>BEDDING PLANTS, ANNUAL, FLOWERING &amp; FOLIAR, ZINNIA - OPERATIONS WITH SALES</t>
  </si>
  <si>
    <t>BEDDING PLANTS, ANNUAL, FLOWERING &amp; FOLIAR, ZINNIA - SALES, MEASURED IN $</t>
  </si>
  <si>
    <t>BEDDING PLANTS, ANNUAL, FLOWERING &amp; FOLIAR, ZINNIA, POTS - OPERATIONS WITH SALES</t>
  </si>
  <si>
    <t>BEDDING PLANTS, ANNUAL, FLOWERING &amp; FOLIAR, ZINNIA, POTS - SALES, MEASURED IN $</t>
  </si>
  <si>
    <t>BEDDING PLANTS, ANNUAL, FLOWERING &amp; FOLIAR, ZINNIA, POTS - SALES, MEASURED IN POTS</t>
  </si>
  <si>
    <t>BEDDING PLANTS, ANNUAL, FLOWERING &amp; FOLIAR, ZINNIA, POTS, GE 5 INCHES - OPERATIONS WITH SALES</t>
  </si>
  <si>
    <t>BEDDING PLANTS, ANNUAL, FLOWERING &amp; FOLIAR, ZINNIA, POTS, GE 5 INCHES - SALES, MEASURED IN $</t>
  </si>
  <si>
    <t>BEDDING PLANTS, ANNUAL, FLOWERING &amp; FOLIAR, ZINNIA, POTS, GE 5 INCHES - SALES, MEASURED IN POTS</t>
  </si>
  <si>
    <t>BEDDING PLANTS, ANNUAL, FLOWERING &amp; FOLIAR, ZINNIA, POTS, LT 5 INCHES - OPERATIONS WITH SALES</t>
  </si>
  <si>
    <t>BEDDING PLANTS, ANNUAL, FLOWERING &amp; FOLIAR, ZINNIA, POTS, LT 5 INCHES - SALES, MEASURED IN $</t>
  </si>
  <si>
    <t>BEDDING PLANTS, ANNUAL, FLOWERING &amp; FOLIAR, ZINNIA, POTS, LT 5 INCHES - SALES, MEASURED IN POTS</t>
  </si>
  <si>
    <t>BEDDING PLANTS, ANNUAL, FLOWERING &amp; FOLIAR, ZINNIA, RETAIL - OPERATIONS WITH SALES</t>
  </si>
  <si>
    <t>BEDDING PLANTS, ANNUAL, FLOWERING &amp; FOLIAR, ZINNIA, RETAIL - SALES, MEASURED IN $</t>
  </si>
  <si>
    <t>BEDDING PLANTS, ANNUAL, FLOWERING &amp; FOLIAR, ZINNIA, RETAIL, POTS - OPERATIONS WITH SALES</t>
  </si>
  <si>
    <t>BEDDING PLANTS, ANNUAL, FLOWERING &amp; FOLIAR, ZINNIA, RETAIL, POTS - SALES, MEASURED IN $</t>
  </si>
  <si>
    <t>BEDDING PLANTS, ANNUAL, FLOWERING &amp; FOLIAR, ZINNIA, RETAIL, POTS - SALES, MEASURED IN POTS</t>
  </si>
  <si>
    <t>BEDDING PLANTS, ANNUAL, FLOWERING &amp; FOLIAR, ZINNIA, RETAIL, POTS, LT 5 INCHES - OPERATIONS WITH SALES</t>
  </si>
  <si>
    <t>BEDDING PLANTS, ANNUAL, FLOWERING &amp; FOLIAR, ZINNIA, RETAIL, POTS, LT 5 INCHES - SALES, MEASURED IN $</t>
  </si>
  <si>
    <t>BEDDING PLANTS, ANNUAL, FLOWERING &amp; FOLIAR, ZINNIA, RETAIL, POTS, LT 5 INCHES - SALES, MEASURED IN POTS</t>
  </si>
  <si>
    <t>BEDDING PLANTS, ANNUAL, FLOWERING &amp; FOLIAR, ZINNIA, WHOLESALE - OPERATIONS WITH SALES</t>
  </si>
  <si>
    <t>BEDDING PLANTS, ANNUAL, FLOWERING &amp; FOLIAR, ZINNIA, WHOLESALE - SALES, MEASURED IN $</t>
  </si>
  <si>
    <t>BEDDING PLANTS, ANNUAL, FLOWERING &amp; FOLIAR, ZINNIA, WHOLESALE, POTS - OPERATIONS WITH SALES</t>
  </si>
  <si>
    <t>BEDDING PLANTS, ANNUAL, FLOWERING &amp; FOLIAR, ZINNIA, WHOLESALE, POTS - SALES, MEASURED IN $</t>
  </si>
  <si>
    <t>BEDDING PLANTS, ANNUAL, FLOWERING &amp; FOLIAR, ZINNIA, WHOLESALE, POTS - SALES, MEASURED IN POTS</t>
  </si>
  <si>
    <t>BEDDING PLANTS, ANNUAL, FLOWERING &amp; FOLIAR, ZINNIA, WHOLESALE, POTS, GE 5 INCHES - OPERATIONS WITH SALES</t>
  </si>
  <si>
    <t>BEDDING PLANTS, ANNUAL, FLOWERING &amp; FOLIAR, ZINNIA, WHOLESALE, POTS, GE 5 INCHES - SALES, MEASURED IN $</t>
  </si>
  <si>
    <t>BEDDING PLANTS, ANNUAL, FLOWERING &amp; FOLIAR, ZINNIA, WHOLESALE, POTS, GE 5 INCHES - SALES, MEASURED IN POTS</t>
  </si>
  <si>
    <t>BEDDING PLANTS, ANNUAL, FLOWERING &amp; FOLIAR, ZINNIA, WHOLESALE, POTS, LT 5 INCHES - OPERATIONS WITH SALES</t>
  </si>
  <si>
    <t>BEDDING PLANTS, ANNUAL, FLOWERING &amp; FOLIAR, ZINNIA, WHOLESALE, POTS, LT 5 INCHES - SALES, MEASURED IN $</t>
  </si>
  <si>
    <t>BEDDING PLANTS, ANNUAL, FLOWERING &amp; FOLIAR, ZINNIA, WHOLESALE, POTS, LT 5 INCHES - SALES, MEASURED IN POTS</t>
  </si>
  <si>
    <t>BEDDING PLANTS, ANNUAL, HANGING BASKETS - OPERATIONS WITH SALES</t>
  </si>
  <si>
    <t>BEDDING PLANTS, ANNUAL, HANGING BASKETS - SALES, MEASURED IN $</t>
  </si>
  <si>
    <t>BEDDING PLANTS, ANNUAL, HANGING BASKETS - SALES, MEASURED IN BASKETS</t>
  </si>
  <si>
    <t>BEDDING PLANTS, ANNUAL, IN THE OPEN, (EXCL NATURAL SHADE) - ACRES IN PRODUCTION</t>
  </si>
  <si>
    <t>BEDDING PLANTS, ANNUAL, IN THE OPEN, (EXCL NATURAL SHADE) - OPERATIONS WITH AREA IN PRODUCTION</t>
  </si>
  <si>
    <t>BEDDING PLANTS, ANNUAL, POTS - OPERATIONS WITH SALES</t>
  </si>
  <si>
    <t>BEDDING PLANTS, ANNUAL, POTS - SALES, MEASURED IN $</t>
  </si>
  <si>
    <t>BEDDING PLANTS, ANNUAL, POTS - SALES, MEASURED IN POTS</t>
  </si>
  <si>
    <t>BEDDING PLANTS, ANNUAL, POTS, GE 5 INCHES - OPERATIONS WITH SALES</t>
  </si>
  <si>
    <t>BEDDING PLANTS, ANNUAL, POTS, GE 5 INCHES - SALES, MEASURED IN $</t>
  </si>
  <si>
    <t>BEDDING PLANTS, ANNUAL, POTS, GE 5 INCHES - SALES, MEASURED IN POTS</t>
  </si>
  <si>
    <t>BEDDING PLANTS, ANNUAL, POTS, LT 5 INCHES - OPERATIONS WITH SALES</t>
  </si>
  <si>
    <t>BEDDING PLANTS, ANNUAL, POTS, LT 5 INCHES - SALES, MEASURED IN $</t>
  </si>
  <si>
    <t>BEDDING PLANTS, ANNUAL, POTS, LT 5 INCHES - SALES, MEASURED IN POTS</t>
  </si>
  <si>
    <t>BEDDING PLANTS, ANNUAL, RETAIL - OPERATIONS WITH SALES</t>
  </si>
  <si>
    <t>BEDDING PLANTS, ANNUAL, RETAIL - SALES, MEASURED IN $</t>
  </si>
  <si>
    <t>BEDDING PLANTS, ANNUAL, RETAIL, FLATS - OPERATIONS WITH SALES</t>
  </si>
  <si>
    <t>BEDDING PLANTS, ANNUAL, RETAIL, FLATS - SALES, MEASURED IN $</t>
  </si>
  <si>
    <t>BEDDING PLANTS, ANNUAL, RETAIL, FLATS - SALES, MEASURED IN FLATS</t>
  </si>
  <si>
    <t>BEDDING PLANTS, ANNUAL, RETAIL, HANGING BASKETS - OPERATIONS WITH SALES</t>
  </si>
  <si>
    <t>BEDDING PLANTS, ANNUAL, RETAIL, HANGING BASKETS - SALES, MEASURED IN $</t>
  </si>
  <si>
    <t>BEDDING PLANTS, ANNUAL, RETAIL, HANGING BASKETS - SALES, MEASURED IN BASKETS</t>
  </si>
  <si>
    <t>BEDDING PLANTS, ANNUAL, RETAIL, POTS - OPERATIONS WITH SALES</t>
  </si>
  <si>
    <t>BEDDING PLANTS, ANNUAL, RETAIL, POTS - SALES, MEASURED IN $</t>
  </si>
  <si>
    <t>BEDDING PLANTS, ANNUAL, RETAIL, POTS - SALES, MEASURED IN POTS</t>
  </si>
  <si>
    <t>BEDDING PLANTS, ANNUAL, RETAIL, POTS, GE 5 INCHES - OPERATIONS WITH SALES</t>
  </si>
  <si>
    <t>BEDDING PLANTS, ANNUAL, RETAIL, POTS, GE 5 INCHES - SALES, MEASURED IN $</t>
  </si>
  <si>
    <t>BEDDING PLANTS, ANNUAL, RETAIL, POTS, GE 5 INCHES - SALES, MEASURED IN POTS</t>
  </si>
  <si>
    <t>BEDDING PLANTS, ANNUAL, RETAIL, POTS, LT 5 INCHES - OPERATIONS WITH SALES</t>
  </si>
  <si>
    <t>BEDDING PLANTS, ANNUAL, RETAIL, POTS, LT 5 INCHES - SALES, MEASURED IN $</t>
  </si>
  <si>
    <t>BEDDING PLANTS, ANNUAL, RETAIL, POTS, LT 5 INCHES - SALES, MEASURED IN POTS</t>
  </si>
  <si>
    <t>BEDDING PLANTS, ANNUAL, UNDER PROTECTION, GREENHOUSE - OPERATIONS WITH AREA IN PRODUCTION</t>
  </si>
  <si>
    <t>BEDDING PLANTS, ANNUAL, UNDER PROTECTION, GREENHOUSE - SQ FT IN PRODUCTION</t>
  </si>
  <si>
    <t>BEDDING PLANTS, ANNUAL, UNDER PROTECTION, SHADE STRUCTURES - OPERATIONS WITH AREA IN PRODUCTION</t>
  </si>
  <si>
    <t>BEDDING PLANTS, ANNUAL, UNDER PROTECTION, SHADE STRUCTURES - SQ FT IN PRODUCTION</t>
  </si>
  <si>
    <t>BEDDING PLANTS, ANNUAL, VEGETABLE - OPERATIONS WITH SALES</t>
  </si>
  <si>
    <t>BEDDING PLANTS, ANNUAL, VEGETABLE - SALES, MEASURED IN $</t>
  </si>
  <si>
    <t>BEDDING PLANTS, ANNUAL, VEGETABLE, CRUCIFER - OPERATIONS WITH SALES</t>
  </si>
  <si>
    <t>BEDDING PLANTS, ANNUAL, VEGETABLE, CRUCIFER - SALES, MEASURED IN $</t>
  </si>
  <si>
    <t>BEDDING PLANTS, ANNUAL, VEGETABLE, CRUCIFER, POTS - OPERATIONS WITH SALES</t>
  </si>
  <si>
    <t>BEDDING PLANTS, ANNUAL, VEGETABLE, CRUCIFER, POTS - SALES, MEASURED IN $</t>
  </si>
  <si>
    <t>BEDDING PLANTS, ANNUAL, VEGETABLE, CRUCIFER, POTS - SALES, MEASURED IN POTS</t>
  </si>
  <si>
    <t>BEDDING PLANTS, ANNUAL, VEGETABLE, CRUCIFER, POTS, LT 5 INCHES - OPERATIONS WITH SALES</t>
  </si>
  <si>
    <t>BEDDING PLANTS, ANNUAL, VEGETABLE, CRUCIFER, POTS, LT 5 INCHES - SALES, MEASURED IN $</t>
  </si>
  <si>
    <t>BEDDING PLANTS, ANNUAL, VEGETABLE, CRUCIFER, POTS, LT 5 INCHES - SALES, MEASURED IN POTS</t>
  </si>
  <si>
    <t>BEDDING PLANTS, ANNUAL, VEGETABLE, CRUCIFER, WHOLESALE - OPERATIONS WITH SALES</t>
  </si>
  <si>
    <t>BEDDING PLANTS, ANNUAL, VEGETABLE, CRUCIFER, WHOLESALE - SALES, MEASURED IN $</t>
  </si>
  <si>
    <t>BEDDING PLANTS, ANNUAL, VEGETABLE, CRUCIFER, WHOLESALE, POTS - OPERATIONS WITH SALES</t>
  </si>
  <si>
    <t>BEDDING PLANTS, ANNUAL, VEGETABLE, CRUCIFER, WHOLESALE, POTS - SALES, MEASURED IN $</t>
  </si>
  <si>
    <t>BEDDING PLANTS, ANNUAL, VEGETABLE, CRUCIFER, WHOLESALE, POTS - SALES, MEASURED IN POTS</t>
  </si>
  <si>
    <t>BEDDING PLANTS, ANNUAL, VEGETABLE, CRUCIFER, WHOLESALE, POTS, LT 5 INCHES - OPERATIONS WITH SALES</t>
  </si>
  <si>
    <t>BEDDING PLANTS, ANNUAL, VEGETABLE, CRUCIFER, WHOLESALE, POTS, LT 5 INCHES - SALES, MEASURED IN $</t>
  </si>
  <si>
    <t>BEDDING PLANTS, ANNUAL, VEGETABLE, CRUCIFER, WHOLESALE, POTS, LT 5 INCHES - SALES, MEASURED IN POTS</t>
  </si>
  <si>
    <t>BEDDING PLANTS, ANNUAL, VEGETABLE, FLATS - OPERATIONS WITH SALES</t>
  </si>
  <si>
    <t>BEDDING PLANTS, ANNUAL, VEGETABLE, FLATS - SALES, MEASURED IN $</t>
  </si>
  <si>
    <t>BEDDING PLANTS, ANNUAL, VEGETABLE, FLATS - SALES, MEASURED IN FLATS</t>
  </si>
  <si>
    <t>BEDDING PLANTS, ANNUAL, VEGETABLE, HERBS - OPERATIONS WITH SALES</t>
  </si>
  <si>
    <t>BEDDING PLANTS, ANNUAL, VEGETABLE, HERBS - SALES, MEASURED IN $</t>
  </si>
  <si>
    <t>BEDDING PLANTS, ANNUAL, VEGETABLE, HERBS, POTS - OPERATIONS WITH SALES</t>
  </si>
  <si>
    <t>BEDDING PLANTS, ANNUAL, VEGETABLE, HERBS, POTS - SALES, MEASURED IN $</t>
  </si>
  <si>
    <t>BEDDING PLANTS, ANNUAL, VEGETABLE, HERBS, POTS - SALES, MEASURED IN POTS</t>
  </si>
  <si>
    <t>BEDDING PLANTS, ANNUAL, VEGETABLE, HERBS, POTS, GE 5 INCHES - OPERATIONS WITH SALES</t>
  </si>
  <si>
    <t>BEDDING PLANTS, ANNUAL, VEGETABLE, HERBS, POTS, GE 5 INCHES - SALES, MEASURED IN $</t>
  </si>
  <si>
    <t>BEDDING PLANTS, ANNUAL, VEGETABLE, HERBS, POTS, GE 5 INCHES - SALES, MEASURED IN POTS</t>
  </si>
  <si>
    <t>BEDDING PLANTS, ANNUAL, VEGETABLE, HERBS, POTS, LT 5 INCHES - OPERATIONS WITH SALES</t>
  </si>
  <si>
    <t>BEDDING PLANTS, ANNUAL, VEGETABLE, HERBS, POTS, LT 5 INCHES - SALES, MEASURED IN $</t>
  </si>
  <si>
    <t>BEDDING PLANTS, ANNUAL, VEGETABLE, HERBS, POTS, LT 5 INCHES - SALES, MEASURED IN POTS</t>
  </si>
  <si>
    <t>BEDDING PLANTS, ANNUAL, VEGETABLE, HERBS, RETAIL - OPERATIONS WITH SALES</t>
  </si>
  <si>
    <t>BEDDING PLANTS, ANNUAL, VEGETABLE, HERBS, RETAIL - SALES, MEASURED IN $</t>
  </si>
  <si>
    <t>BEDDING PLANTS, ANNUAL, VEGETABLE, HERBS, RETAIL, POTS - OPERATIONS WITH SALES</t>
  </si>
  <si>
    <t>BEDDING PLANTS, ANNUAL, VEGETABLE, HERBS, RETAIL, POTS - SALES, MEASURED IN $</t>
  </si>
  <si>
    <t>BEDDING PLANTS, ANNUAL, VEGETABLE, HERBS, RETAIL, POTS - SALES, MEASURED IN POTS</t>
  </si>
  <si>
    <t>BEDDING PLANTS, ANNUAL, VEGETABLE, HERBS, RETAIL, POTS, GE 5 INCHES - OPERATIONS WITH SALES</t>
  </si>
  <si>
    <t>BEDDING PLANTS, ANNUAL, VEGETABLE, HERBS, RETAIL, POTS, GE 5 INCHES - SALES, MEASURED IN $</t>
  </si>
  <si>
    <t>BEDDING PLANTS, ANNUAL, VEGETABLE, HERBS, RETAIL, POTS, GE 5 INCHES - SALES, MEASURED IN POTS</t>
  </si>
  <si>
    <t>BEDDING PLANTS, ANNUAL, VEGETABLE, HERBS, RETAIL, POTS, LT 5 INCHES - OPERATIONS WITH SALES</t>
  </si>
  <si>
    <t>BEDDING PLANTS, ANNUAL, VEGETABLE, HERBS, RETAIL, POTS, LT 5 INCHES - SALES, MEASURED IN $</t>
  </si>
  <si>
    <t>BEDDING PLANTS, ANNUAL, VEGETABLE, HERBS, RETAIL, POTS, LT 5 INCHES - SALES, MEASURED IN POTS</t>
  </si>
  <si>
    <t>BEDDING PLANTS, ANNUAL, VEGETABLE, HERBS, WHOLESALE - OPERATIONS WITH SALES</t>
  </si>
  <si>
    <t>BEDDING PLANTS, ANNUAL, VEGETABLE, HERBS, WHOLESALE - SALES, MEASURED IN $</t>
  </si>
  <si>
    <t>BEDDING PLANTS, ANNUAL, VEGETABLE, HERBS, WHOLESALE, POTS - OPERATIONS WITH SALES</t>
  </si>
  <si>
    <t>BEDDING PLANTS, ANNUAL, VEGETABLE, HERBS, WHOLESALE, POTS - SALES, MEASURED IN $</t>
  </si>
  <si>
    <t>BEDDING PLANTS, ANNUAL, VEGETABLE, HERBS, WHOLESALE, POTS - SALES, MEASURED IN POTS</t>
  </si>
  <si>
    <t>BEDDING PLANTS, ANNUAL, VEGETABLE, HERBS, WHOLESALE, POTS, GE 5 INCHES - OPERATIONS WITH SALES</t>
  </si>
  <si>
    <t>BEDDING PLANTS, ANNUAL, VEGETABLE, HERBS, WHOLESALE, POTS, GE 5 INCHES - SALES, MEASURED IN $</t>
  </si>
  <si>
    <t>BEDDING PLANTS, ANNUAL, VEGETABLE, HERBS, WHOLESALE, POTS, GE 5 INCHES - SALES, MEASURED IN POTS</t>
  </si>
  <si>
    <t>BEDDING PLANTS, ANNUAL, VEGETABLE, HERBS, WHOLESALE, POTS, LT 5 INCHES - OPERATIONS WITH SALES</t>
  </si>
  <si>
    <t>BEDDING PLANTS, ANNUAL, VEGETABLE, HERBS, WHOLESALE, POTS, LT 5 INCHES - SALES, MEASURED IN $</t>
  </si>
  <si>
    <t>BEDDING PLANTS, ANNUAL, VEGETABLE, HERBS, WHOLESALE, POTS, LT 5 INCHES - SALES, MEASURED IN POTS</t>
  </si>
  <si>
    <t>BEDDING PLANTS, ANNUAL, VEGETABLE, OTHER CLASSES - OPERATIONS WITH SALES</t>
  </si>
  <si>
    <t>BEDDING PLANTS, ANNUAL, VEGETABLE, OTHER CLASSES - SALES, MEASURED IN $</t>
  </si>
  <si>
    <t>BEDDING PLANTS, ANNUAL, VEGETABLE, OTHER CLASSES, FLATS - OPERATIONS WITH SALES</t>
  </si>
  <si>
    <t>BEDDING PLANTS, ANNUAL, VEGETABLE, OTHER CLASSES, FLATS - SALES, MEASURED IN $</t>
  </si>
  <si>
    <t>BEDDING PLANTS, ANNUAL, VEGETABLE, OTHER CLASSES, FLATS - SALES, MEASURED IN FLATS</t>
  </si>
  <si>
    <t>BEDDING PLANTS, ANNUAL, VEGETABLE, OTHER CLASSES, POTS - OPERATIONS WITH SALES</t>
  </si>
  <si>
    <t>BEDDING PLANTS, ANNUAL, VEGETABLE, OTHER CLASSES, POTS - SALES, MEASURED IN $</t>
  </si>
  <si>
    <t>BEDDING PLANTS, ANNUAL, VEGETABLE, OTHER CLASSES, POTS - SALES, MEASURED IN POTS</t>
  </si>
  <si>
    <t>BEDDING PLANTS, ANNUAL, VEGETABLE, OTHER CLASSES, POTS, GE 5 INCHES - OPERATIONS WITH SALES</t>
  </si>
  <si>
    <t>BEDDING PLANTS, ANNUAL, VEGETABLE, OTHER CLASSES, POTS, GE 5 INCHES - SALES, MEASURED IN $</t>
  </si>
  <si>
    <t>BEDDING PLANTS, ANNUAL, VEGETABLE, OTHER CLASSES, POTS, GE 5 INCHES - SALES, MEASURED IN POTS</t>
  </si>
  <si>
    <t>BEDDING PLANTS, ANNUAL, VEGETABLE, OTHER CLASSES, POTS, LT 5 INCHES - OPERATIONS WITH SALES</t>
  </si>
  <si>
    <t>BEDDING PLANTS, ANNUAL, VEGETABLE, OTHER CLASSES, POTS, LT 5 INCHES - SALES, MEASURED IN $</t>
  </si>
  <si>
    <t>BEDDING PLANTS, ANNUAL, VEGETABLE, OTHER CLASSES, POTS, LT 5 INCHES - SALES, MEASURED IN POTS</t>
  </si>
  <si>
    <t>BEDDING PLANTS, ANNUAL, VEGETABLE, OTHER CLASSES, RETAIL - OPERATIONS WITH SALES</t>
  </si>
  <si>
    <t>BEDDING PLANTS, ANNUAL, VEGETABLE, OTHER CLASSES, RETAIL - SALES, MEASURED IN $</t>
  </si>
  <si>
    <t>BEDDING PLANTS, ANNUAL, VEGETABLE, OTHER CLASSES, RETAIL, POTS - OPERATIONS WITH SALES</t>
  </si>
  <si>
    <t>BEDDING PLANTS, ANNUAL, VEGETABLE, OTHER CLASSES, RETAIL, POTS - SALES, MEASURED IN $</t>
  </si>
  <si>
    <t>BEDDING PLANTS, ANNUAL, VEGETABLE, OTHER CLASSES, RETAIL, POTS - SALES, MEASURED IN POTS</t>
  </si>
  <si>
    <t>BEDDING PLANTS, ANNUAL, VEGETABLE, OTHER CLASSES, RETAIL, POTS, GE 5 INCHES - OPERATIONS WITH SALES</t>
  </si>
  <si>
    <t>BEDDING PLANTS, ANNUAL, VEGETABLE, OTHER CLASSES, RETAIL, POTS, GE 5 INCHES - SALES, MEASURED IN $</t>
  </si>
  <si>
    <t>BEDDING PLANTS, ANNUAL, VEGETABLE, OTHER CLASSES, RETAIL, POTS, GE 5 INCHES - SALES, MEASURED IN POTS</t>
  </si>
  <si>
    <t>BEDDING PLANTS, ANNUAL, VEGETABLE, OTHER CLASSES, RETAIL, POTS, LT 5 INCHES - OPERATIONS WITH SALES</t>
  </si>
  <si>
    <t>BEDDING PLANTS, ANNUAL, VEGETABLE, OTHER CLASSES, RETAIL, POTS, LT 5 INCHES - SALES, MEASURED IN $</t>
  </si>
  <si>
    <t>BEDDING PLANTS, ANNUAL, VEGETABLE, OTHER CLASSES, RETAIL, POTS, LT 5 INCHES - SALES, MEASURED IN POTS</t>
  </si>
  <si>
    <t>BEDDING PLANTS, ANNUAL, VEGETABLE, OTHER CLASSES, WHOLESALE - OPERATIONS WITH SALES</t>
  </si>
  <si>
    <t>BEDDING PLANTS, ANNUAL, VEGETABLE, OTHER CLASSES, WHOLESALE - SALES, MEASURED IN $</t>
  </si>
  <si>
    <t>BEDDING PLANTS, ANNUAL, VEGETABLE, OTHER CLASSES, WHOLESALE, FLATS - OPERATIONS WITH SALES</t>
  </si>
  <si>
    <t>BEDDING PLANTS, ANNUAL, VEGETABLE, OTHER CLASSES, WHOLESALE, FLATS - SALES, MEASURED IN $</t>
  </si>
  <si>
    <t>BEDDING PLANTS, ANNUAL, VEGETABLE, OTHER CLASSES, WHOLESALE, FLATS - SALES, MEASURED IN FLATS</t>
  </si>
  <si>
    <t>BEDDING PLANTS, ANNUAL, VEGETABLE, OTHER CLASSES, WHOLESALE, POTS - OPERATIONS WITH SALES</t>
  </si>
  <si>
    <t>BEDDING PLANTS, ANNUAL, VEGETABLE, OTHER CLASSES, WHOLESALE, POTS - SALES, MEASURED IN $</t>
  </si>
  <si>
    <t>BEDDING PLANTS, ANNUAL, VEGETABLE, OTHER CLASSES, WHOLESALE, POTS - SALES, MEASURED IN POTS</t>
  </si>
  <si>
    <t>BEDDING PLANTS, ANNUAL, VEGETABLE, OTHER CLASSES, WHOLESALE, POTS, GE 5 INCHES - OPERATIONS WITH SALES</t>
  </si>
  <si>
    <t>BEDDING PLANTS, ANNUAL, VEGETABLE, OTHER CLASSES, WHOLESALE, POTS, GE 5 INCHES - SALES, MEASURED IN $</t>
  </si>
  <si>
    <t>BEDDING PLANTS, ANNUAL, VEGETABLE, OTHER CLASSES, WHOLESALE, POTS, GE 5 INCHES - SALES, MEASURED IN POTS</t>
  </si>
  <si>
    <t>BEDDING PLANTS, ANNUAL, VEGETABLE, OTHER CLASSES, WHOLESALE, POTS, LT 5 INCHES - OPERATIONS WITH SALES</t>
  </si>
  <si>
    <t>BEDDING PLANTS, ANNUAL, VEGETABLE, OTHER CLASSES, WHOLESALE, POTS, LT 5 INCHES - SALES, MEASURED IN $</t>
  </si>
  <si>
    <t>BEDDING PLANTS, ANNUAL, VEGETABLE, OTHER CLASSES, WHOLESALE, POTS, LT 5 INCHES - SALES, MEASURED IN POTS</t>
  </si>
  <si>
    <t>BEDDING PLANTS, ANNUAL, VEGETABLE, PEPPERS - OPERATIONS WITH SALES</t>
  </si>
  <si>
    <t>BEDDING PLANTS, ANNUAL, VEGETABLE, PEPPERS - SALES, MEASURED IN $</t>
  </si>
  <si>
    <t>BEDDING PLANTS, ANNUAL, VEGETABLE, PEPPERS, POTS - OPERATIONS WITH SALES</t>
  </si>
  <si>
    <t>BEDDING PLANTS, ANNUAL, VEGETABLE, PEPPERS, POTS - SALES, MEASURED IN $</t>
  </si>
  <si>
    <t>BEDDING PLANTS, ANNUAL, VEGETABLE, PEPPERS, POTS - SALES, MEASURED IN POTS</t>
  </si>
  <si>
    <t>BEDDING PLANTS, ANNUAL, VEGETABLE, PEPPERS, POTS, GE 5 INCHES - OPERATIONS WITH SALES</t>
  </si>
  <si>
    <t>BEDDING PLANTS, ANNUAL, VEGETABLE, PEPPERS, POTS, GE 5 INCHES - SALES, MEASURED IN $</t>
  </si>
  <si>
    <t>BEDDING PLANTS, ANNUAL, VEGETABLE, PEPPERS, POTS, GE 5 INCHES - SALES, MEASURED IN POTS</t>
  </si>
  <si>
    <t>BEDDING PLANTS, ANNUAL, VEGETABLE, PEPPERS, POTS, LT 5 INCHES - OPERATIONS WITH SALES</t>
  </si>
  <si>
    <t>BEDDING PLANTS, ANNUAL, VEGETABLE, PEPPERS, POTS, LT 5 INCHES - SALES, MEASURED IN $</t>
  </si>
  <si>
    <t>BEDDING PLANTS, ANNUAL, VEGETABLE, PEPPERS, POTS, LT 5 INCHES - SALES, MEASURED IN POTS</t>
  </si>
  <si>
    <t>BEDDING PLANTS, ANNUAL, VEGETABLE, PEPPERS, RETAIL - OPERATIONS WITH SALES</t>
  </si>
  <si>
    <t>BEDDING PLANTS, ANNUAL, VEGETABLE, PEPPERS, RETAIL - SALES, MEASURED IN $</t>
  </si>
  <si>
    <t>BEDDING PLANTS, ANNUAL, VEGETABLE, PEPPERS, RETAIL, POTS - OPERATIONS WITH SALES</t>
  </si>
  <si>
    <t>BEDDING PLANTS, ANNUAL, VEGETABLE, PEPPERS, RETAIL, POTS - SALES, MEASURED IN $</t>
  </si>
  <si>
    <t>BEDDING PLANTS, ANNUAL, VEGETABLE, PEPPERS, RETAIL, POTS - SALES, MEASURED IN POTS</t>
  </si>
  <si>
    <t>BEDDING PLANTS, ANNUAL, VEGETABLE, PEPPERS, RETAIL, POTS, GE 5 INCHES - OPERATIONS WITH SALES</t>
  </si>
  <si>
    <t>BEDDING PLANTS, ANNUAL, VEGETABLE, PEPPERS, RETAIL, POTS, GE 5 INCHES - SALES, MEASURED IN $</t>
  </si>
  <si>
    <t>BEDDING PLANTS, ANNUAL, VEGETABLE, PEPPERS, RETAIL, POTS, GE 5 INCHES - SALES, MEASURED IN POTS</t>
  </si>
  <si>
    <t>BEDDING PLANTS, ANNUAL, VEGETABLE, PEPPERS, RETAIL, POTS, LT 5 INCHES - OPERATIONS WITH SALES</t>
  </si>
  <si>
    <t>BEDDING PLANTS, ANNUAL, VEGETABLE, PEPPERS, RETAIL, POTS, LT 5 INCHES - SALES, MEASURED IN $</t>
  </si>
  <si>
    <t>BEDDING PLANTS, ANNUAL, VEGETABLE, PEPPERS, RETAIL, POTS, LT 5 INCHES - SALES, MEASURED IN POTS</t>
  </si>
  <si>
    <t>BEDDING PLANTS, ANNUAL, VEGETABLE, PEPPERS, WHOLESALE - OPERATIONS WITH SALES</t>
  </si>
  <si>
    <t>BEDDING PLANTS, ANNUAL, VEGETABLE, PEPPERS, WHOLESALE - SALES, MEASURED IN $</t>
  </si>
  <si>
    <t>BEDDING PLANTS, ANNUAL, VEGETABLE, PEPPERS, WHOLESALE, POTS - OPERATIONS WITH SALES</t>
  </si>
  <si>
    <t>BEDDING PLANTS, ANNUAL, VEGETABLE, PEPPERS, WHOLESALE, POTS - SALES, MEASURED IN $</t>
  </si>
  <si>
    <t>BEDDING PLANTS, ANNUAL, VEGETABLE, PEPPERS, WHOLESALE, POTS - SALES, MEASURED IN POTS</t>
  </si>
  <si>
    <t>BEDDING PLANTS, ANNUAL, VEGETABLE, PEPPERS, WHOLESALE, POTS, GE 5 INCHES - OPERATIONS WITH SALES</t>
  </si>
  <si>
    <t>BEDDING PLANTS, ANNUAL, VEGETABLE, PEPPERS, WHOLESALE, POTS, GE 5 INCHES - SALES, MEASURED IN $</t>
  </si>
  <si>
    <t>BEDDING PLANTS, ANNUAL, VEGETABLE, PEPPERS, WHOLESALE, POTS, GE 5 INCHES - SALES, MEASURED IN POTS</t>
  </si>
  <si>
    <t>BEDDING PLANTS, ANNUAL, VEGETABLE, PEPPERS, WHOLESALE, POTS, LT 5 INCHES - OPERATIONS WITH SALES</t>
  </si>
  <si>
    <t>BEDDING PLANTS, ANNUAL, VEGETABLE, PEPPERS, WHOLESALE, POTS, LT 5 INCHES - SALES, MEASURED IN $</t>
  </si>
  <si>
    <t>BEDDING PLANTS, ANNUAL, VEGETABLE, PEPPERS, WHOLESALE, POTS, LT 5 INCHES - SALES, MEASURED IN POTS</t>
  </si>
  <si>
    <t>BEDDING PLANTS, ANNUAL, VEGETABLE, POTS - OPERATIONS WITH SALES</t>
  </si>
  <si>
    <t>BEDDING PLANTS, ANNUAL, VEGETABLE, POTS - SALES, MEASURED IN $</t>
  </si>
  <si>
    <t>BEDDING PLANTS, ANNUAL, VEGETABLE, POTS - SALES, MEASURED IN POTS</t>
  </si>
  <si>
    <t>BEDDING PLANTS, ANNUAL, VEGETABLE, POTS, GE 5 INCHES - OPERATIONS WITH SALES</t>
  </si>
  <si>
    <t>BEDDING PLANTS, ANNUAL, VEGETABLE, POTS, GE 5 INCHES - SALES, MEASURED IN $</t>
  </si>
  <si>
    <t>BEDDING PLANTS, ANNUAL, VEGETABLE, POTS, GE 5 INCHES - SALES, MEASURED IN POTS</t>
  </si>
  <si>
    <t>BEDDING PLANTS, ANNUAL, VEGETABLE, POTS, LT 5 INCHES - OPERATIONS WITH SALES</t>
  </si>
  <si>
    <t>BEDDING PLANTS, ANNUAL, VEGETABLE, POTS, LT 5 INCHES - SALES, MEASURED IN $</t>
  </si>
  <si>
    <t>BEDDING PLANTS, ANNUAL, VEGETABLE, POTS, LT 5 INCHES - SALES, MEASURED IN POTS</t>
  </si>
  <si>
    <t>BEDDING PLANTS, ANNUAL, VEGETABLE, RETAIL - OPERATIONS WITH SALES</t>
  </si>
  <si>
    <t>BEDDING PLANTS, ANNUAL, VEGETABLE, RETAIL - SALES, MEASURED IN $</t>
  </si>
  <si>
    <t>BEDDING PLANTS, ANNUAL, VEGETABLE, RETAIL, POTS - OPERATIONS WITH SALES</t>
  </si>
  <si>
    <t>BEDDING PLANTS, ANNUAL, VEGETABLE, RETAIL, POTS - SALES, MEASURED IN $</t>
  </si>
  <si>
    <t>BEDDING PLANTS, ANNUAL, VEGETABLE, RETAIL, POTS - SALES, MEASURED IN POTS</t>
  </si>
  <si>
    <t>BEDDING PLANTS, ANNUAL, VEGETABLE, RETAIL, POTS, GE 5 INCHES - OPERATIONS WITH SALES</t>
  </si>
  <si>
    <t>BEDDING PLANTS, ANNUAL, VEGETABLE, RETAIL, POTS, GE 5 INCHES - SALES, MEASURED IN $</t>
  </si>
  <si>
    <t>BEDDING PLANTS, ANNUAL, VEGETABLE, RETAIL, POTS, GE 5 INCHES - SALES, MEASURED IN POTS</t>
  </si>
  <si>
    <t>BEDDING PLANTS, ANNUAL, VEGETABLE, RETAIL, POTS, LT 5 INCHES - OPERATIONS WITH SALES</t>
  </si>
  <si>
    <t>BEDDING PLANTS, ANNUAL, VEGETABLE, RETAIL, POTS, LT 5 INCHES - SALES, MEASURED IN $</t>
  </si>
  <si>
    <t>BEDDING PLANTS, ANNUAL, VEGETABLE, RETAIL, POTS, LT 5 INCHES - SALES, MEASURED IN POTS</t>
  </si>
  <si>
    <t>BEDDING PLANTS, ANNUAL, VEGETABLE, TOMATOES - OPERATIONS WITH SALES</t>
  </si>
  <si>
    <t>BEDDING PLANTS, ANNUAL, VEGETABLE, TOMATOES - SALES, MEASURED IN $</t>
  </si>
  <si>
    <t>BEDDING PLANTS, ANNUAL, VEGETABLE, TOMATOES, POTS - OPERATIONS WITH SALES</t>
  </si>
  <si>
    <t>BEDDING PLANTS, ANNUAL, VEGETABLE, TOMATOES, POTS - SALES, MEASURED IN $</t>
  </si>
  <si>
    <t>BEDDING PLANTS, ANNUAL, VEGETABLE, TOMATOES, POTS - SALES, MEASURED IN POTS</t>
  </si>
  <si>
    <t>BEDDING PLANTS, ANNUAL, VEGETABLE, TOMATOES, POTS, GE 5 INCHES - OPERATIONS WITH SALES</t>
  </si>
  <si>
    <t>BEDDING PLANTS, ANNUAL, VEGETABLE, TOMATOES, POTS, GE 5 INCHES - SALES, MEASURED IN $</t>
  </si>
  <si>
    <t>BEDDING PLANTS, ANNUAL, VEGETABLE, TOMATOES, POTS, GE 5 INCHES - SALES, MEASURED IN POTS</t>
  </si>
  <si>
    <t>BEDDING PLANTS, ANNUAL, VEGETABLE, TOMATOES, POTS, LT 5 INCHES - OPERATIONS WITH SALES</t>
  </si>
  <si>
    <t>BEDDING PLANTS, ANNUAL, VEGETABLE, TOMATOES, POTS, LT 5 INCHES - SALES, MEASURED IN $</t>
  </si>
  <si>
    <t>BEDDING PLANTS, ANNUAL, VEGETABLE, TOMATOES, POTS, LT 5 INCHES - SALES, MEASURED IN POTS</t>
  </si>
  <si>
    <t>BEDDING PLANTS, ANNUAL, VEGETABLE, TOMATOES, RETAIL - OPERATIONS WITH SALES</t>
  </si>
  <si>
    <t>BEDDING PLANTS, ANNUAL, VEGETABLE, TOMATOES, RETAIL - SALES, MEASURED IN $</t>
  </si>
  <si>
    <t>BEDDING PLANTS, ANNUAL, VEGETABLE, TOMATOES, RETAIL, POTS - OPERATIONS WITH SALES</t>
  </si>
  <si>
    <t>BEDDING PLANTS, ANNUAL, VEGETABLE, TOMATOES, RETAIL, POTS - SALES, MEASURED IN $</t>
  </si>
  <si>
    <t>BEDDING PLANTS, ANNUAL, VEGETABLE, TOMATOES, RETAIL, POTS - SALES, MEASURED IN POTS</t>
  </si>
  <si>
    <t>BEDDING PLANTS, ANNUAL, VEGETABLE, TOMATOES, RETAIL, POTS, LT 5 INCHES - OPERATIONS WITH SALES</t>
  </si>
  <si>
    <t>BEDDING PLANTS, ANNUAL, VEGETABLE, TOMATOES, RETAIL, POTS, LT 5 INCHES - SALES, MEASURED IN $</t>
  </si>
  <si>
    <t>BEDDING PLANTS, ANNUAL, VEGETABLE, TOMATOES, RETAIL, POTS, LT 5 INCHES - SALES, MEASURED IN POTS</t>
  </si>
  <si>
    <t>BEDDING PLANTS, ANNUAL, VEGETABLE, TOMATOES, WHOLESALE - OPERATIONS WITH SALES</t>
  </si>
  <si>
    <t>BEDDING PLANTS, ANNUAL, VEGETABLE, TOMATOES, WHOLESALE - SALES, MEASURED IN $</t>
  </si>
  <si>
    <t>BEDDING PLANTS, ANNUAL, VEGETABLE, TOMATOES, WHOLESALE, POTS - OPERATIONS WITH SALES</t>
  </si>
  <si>
    <t>BEDDING PLANTS, ANNUAL, VEGETABLE, TOMATOES, WHOLESALE, POTS - SALES, MEASURED IN $</t>
  </si>
  <si>
    <t>BEDDING PLANTS, ANNUAL, VEGETABLE, TOMATOES, WHOLESALE, POTS - SALES, MEASURED IN POTS</t>
  </si>
  <si>
    <t>BEDDING PLANTS, ANNUAL, VEGETABLE, TOMATOES, WHOLESALE, POTS, GE 5 INCHES - OPERATIONS WITH SALES</t>
  </si>
  <si>
    <t>BEDDING PLANTS, ANNUAL, VEGETABLE, TOMATOES, WHOLESALE, POTS, GE 5 INCHES - SALES, MEASURED IN $</t>
  </si>
  <si>
    <t>BEDDING PLANTS, ANNUAL, VEGETABLE, TOMATOES, WHOLESALE, POTS, GE 5 INCHES - SALES, MEASURED IN POTS</t>
  </si>
  <si>
    <t>BEDDING PLANTS, ANNUAL, VEGETABLE, TOMATOES, WHOLESALE, POTS, LT 5 INCHES - OPERATIONS WITH SALES</t>
  </si>
  <si>
    <t>BEDDING PLANTS, ANNUAL, VEGETABLE, TOMATOES, WHOLESALE, POTS, LT 5 INCHES - SALES, MEASURED IN $</t>
  </si>
  <si>
    <t>BEDDING PLANTS, ANNUAL, VEGETABLE, TOMATOES, WHOLESALE, POTS, LT 5 INCHES - SALES, MEASURED IN POTS</t>
  </si>
  <si>
    <t>BEDDING PLANTS, ANNUAL, VEGETABLE, WHOLESALE - OPERATIONS WITH SALES</t>
  </si>
  <si>
    <t>BEDDING PLANTS, ANNUAL, VEGETABLE, WHOLESALE - SALES, MEASURED IN $</t>
  </si>
  <si>
    <t>BEDDING PLANTS, ANNUAL, VEGETABLE, WHOLESALE, FLATS - OPERATIONS WITH SALES</t>
  </si>
  <si>
    <t>BEDDING PLANTS, ANNUAL, VEGETABLE, WHOLESALE, FLATS - SALES, MEASURED IN $</t>
  </si>
  <si>
    <t>BEDDING PLANTS, ANNUAL, VEGETABLE, WHOLESALE, FLATS - SALES, MEASURED IN FLATS</t>
  </si>
  <si>
    <t>BEDDING PLANTS, ANNUAL, VEGETABLE, WHOLESALE, POTS - OPERATIONS WITH SALES</t>
  </si>
  <si>
    <t>BEDDING PLANTS, ANNUAL, VEGETABLE, WHOLESALE, POTS - SALES, MEASURED IN $</t>
  </si>
  <si>
    <t>BEDDING PLANTS, ANNUAL, VEGETABLE, WHOLESALE, POTS - SALES, MEASURED IN POTS</t>
  </si>
  <si>
    <t>BEDDING PLANTS, ANNUAL, VEGETABLE, WHOLESALE, POTS, GE 5 INCHES - OPERATIONS WITH SALES</t>
  </si>
  <si>
    <t>BEDDING PLANTS, ANNUAL, VEGETABLE, WHOLESALE, POTS, GE 5 INCHES - SALES, MEASURED IN $</t>
  </si>
  <si>
    <t>BEDDING PLANTS, ANNUAL, VEGETABLE, WHOLESALE, POTS, GE 5 INCHES - SALES, MEASURED IN POTS</t>
  </si>
  <si>
    <t>BEDDING PLANTS, ANNUAL, VEGETABLE, WHOLESALE, POTS, LT 5 INCHES - OPERATIONS WITH SALES</t>
  </si>
  <si>
    <t>BEDDING PLANTS, ANNUAL, VEGETABLE, WHOLESALE, POTS, LT 5 INCHES - SALES, MEASURED IN $</t>
  </si>
  <si>
    <t>BEDDING PLANTS, ANNUAL, VEGETABLE, WHOLESALE, POTS, LT 5 INCHES - SALES, MEASURED IN POTS</t>
  </si>
  <si>
    <t>BEDDING PLANTS, ANNUAL, WHOLESALE - OPERATIONS WITH SALES</t>
  </si>
  <si>
    <t>BEDDING PLANTS, ANNUAL, WHOLESALE - SALES, MEASURED IN $</t>
  </si>
  <si>
    <t>BEDDING PLANTS, ANNUAL, WHOLESALE, FLATS - OPERATIONS WITH SALES</t>
  </si>
  <si>
    <t>BEDDING PLANTS, ANNUAL, WHOLESALE, FLATS - SALES, MEASURED IN $</t>
  </si>
  <si>
    <t>BEDDING PLANTS, ANNUAL, WHOLESALE, FLATS - SALES, MEASURED IN FLATS</t>
  </si>
  <si>
    <t>BEDDING PLANTS, ANNUAL, WHOLESALE, HANGING BASKETS - OPERATIONS WITH SALES</t>
  </si>
  <si>
    <t>BEDDING PLANTS, ANNUAL, WHOLESALE, HANGING BASKETS - SALES, MEASURED IN $</t>
  </si>
  <si>
    <t>BEDDING PLANTS, ANNUAL, WHOLESALE, HANGING BASKETS - SALES, MEASURED IN BASKETS</t>
  </si>
  <si>
    <t>BEDDING PLANTS, ANNUAL, WHOLESALE, POTS - OPERATIONS WITH SALES</t>
  </si>
  <si>
    <t>BEDDING PLANTS, ANNUAL, WHOLESALE, POTS - SALES, MEASURED IN $</t>
  </si>
  <si>
    <t>BEDDING PLANTS, ANNUAL, WHOLESALE, POTS - SALES, MEASURED IN POTS</t>
  </si>
  <si>
    <t>BEDDING PLANTS, ANNUAL, WHOLESALE, POTS, GE 5 INCHES - OPERATIONS WITH SALES</t>
  </si>
  <si>
    <t>BEDDING PLANTS, ANNUAL, WHOLESALE, POTS, GE 5 INCHES - SALES, MEASURED IN $</t>
  </si>
  <si>
    <t>BEDDING PLANTS, ANNUAL, WHOLESALE, POTS, GE 5 INCHES - SALES, MEASURED IN POTS</t>
  </si>
  <si>
    <t>BEDDING PLANTS, ANNUAL, WHOLESALE, POTS, LT 5 INCHES - OPERATIONS WITH SALES</t>
  </si>
  <si>
    <t>BEDDING PLANTS, ANNUAL, WHOLESALE, POTS, LT 5 INCHES - SALES, MEASURED IN $</t>
  </si>
  <si>
    <t>BEDDING PLANTS, ANNUAL, WHOLESALE, POTS, LT 5 INCHES - SALES, MEASURED IN POTS</t>
  </si>
  <si>
    <t>(Z)</t>
  </si>
  <si>
    <t>BEDDING PLANTS, HERBACEOUS PERENNIAL, AJUGA, POTS - OPERATIONS WITH SALES</t>
  </si>
  <si>
    <t>BEDDING PLANTS, HERBACEOUS PERENNIAL, AJUGA, POTS - SALES, MEASURED IN $</t>
  </si>
  <si>
    <t>BEDDING PLANTS, HERBACEOUS PERENNIAL, AJUGA, POTS - SALES, MEASURED IN POTS</t>
  </si>
  <si>
    <t>BEDDING PLANTS, HERBACEOUS PERENNIAL, AJUGA, POTS, LT 1 GALLON - OPERATIONS WITH SALES</t>
  </si>
  <si>
    <t>BEDDING PLANTS, HERBACEOUS PERENNIAL, AJUGA, POTS, LT 1 GALLON - SALES, MEASURED IN $</t>
  </si>
  <si>
    <t>BEDDING PLANTS, HERBACEOUS PERENNIAL, AJUGA, POTS, LT 1 GALLON - SALES, MEASURED IN POTS</t>
  </si>
  <si>
    <t>BEDDING PLANTS, HERBACEOUS PERENNIAL, AJUGA, WHOLESALE, POTS - OPERATIONS WITH SALES</t>
  </si>
  <si>
    <t>BEDDING PLANTS, HERBACEOUS PERENNIAL, AJUGA, WHOLESALE, POTS - SALES, MEASURED IN $</t>
  </si>
  <si>
    <t>BEDDING PLANTS, HERBACEOUS PERENNIAL, AJUGA, WHOLESALE, POTS - SALES, MEASURED IN POTS</t>
  </si>
  <si>
    <t>BEDDING PLANTS, HERBACEOUS PERENNIAL, AJUGA, WHOLESALE, POTS, LT 1 GALLON - OPERATIONS WITH SALES</t>
  </si>
  <si>
    <t>BEDDING PLANTS, HERBACEOUS PERENNIAL, AJUGA, WHOLESALE, POTS, LT 1 GALLON - SALES, MEASURED IN $</t>
  </si>
  <si>
    <t>BEDDING PLANTS, HERBACEOUS PERENNIAL, AJUGA, WHOLESALE, POTS, LT 1 GALLON - SALES, MEASURED IN POTS</t>
  </si>
  <si>
    <t>BEDDING PLANTS, HERBACEOUS PERENNIAL, ASCLEPIAS, POTS - OPERATIONS WITH SALES</t>
  </si>
  <si>
    <t>BEDDING PLANTS, HERBACEOUS PERENNIAL, ASCLEPIAS, POTS - SALES, MEASURED IN $</t>
  </si>
  <si>
    <t>BEDDING PLANTS, HERBACEOUS PERENNIAL, ASCLEPIAS, POTS - SALES, MEASURED IN POTS</t>
  </si>
  <si>
    <t>BEDDING PLANTS, HERBACEOUS PERENNIAL, ASCLEPIAS, POTS, 1 TO 1.9 GALLONS - OPERATIONS WITH SALES</t>
  </si>
  <si>
    <t>BEDDING PLANTS, HERBACEOUS PERENNIAL, ASCLEPIAS, POTS, 1 TO 1.9 GALLONS - SALES, MEASURED IN $</t>
  </si>
  <si>
    <t>BEDDING PLANTS, HERBACEOUS PERENNIAL, ASCLEPIAS, POTS, 1 TO 1.9 GALLONS - SALES, MEASURED IN POTS</t>
  </si>
  <si>
    <t>BEDDING PLANTS, HERBACEOUS PERENNIAL, ASCLEPIAS, RETAIL, POTS - OPERATIONS WITH SALES</t>
  </si>
  <si>
    <t>BEDDING PLANTS, HERBACEOUS PERENNIAL, ASCLEPIAS, RETAIL, POTS - SALES, MEASURED IN $</t>
  </si>
  <si>
    <t>BEDDING PLANTS, HERBACEOUS PERENNIAL, ASCLEPIAS, RETAIL, POTS - SALES, MEASURED IN POTS</t>
  </si>
  <si>
    <t>BEDDING PLANTS, HERBACEOUS PERENNIAL, ASCLEPIAS, RETAIL, POTS, 1 TO 1.9 GALLONS - OPERATIONS WITH SALES</t>
  </si>
  <si>
    <t>BEDDING PLANTS, HERBACEOUS PERENNIAL, ASCLEPIAS, RETAIL, POTS, 1 TO 1.9 GALLONS - SALES, MEASURED IN $</t>
  </si>
  <si>
    <t>BEDDING PLANTS, HERBACEOUS PERENNIAL, ASCLEPIAS, RETAIL, POTS, 1 TO 1.9 GALLONS - SALES, MEASURED IN POTS</t>
  </si>
  <si>
    <t>BEDDING PLANTS, HERBACEOUS PERENNIAL, ASCLEPIAS, WHOLESALE, POTS - OPERATIONS WITH SALES</t>
  </si>
  <si>
    <t>BEDDING PLANTS, HERBACEOUS PERENNIAL, ASCLEPIAS, WHOLESALE, POTS - SALES, MEASURED IN $</t>
  </si>
  <si>
    <t>BEDDING PLANTS, HERBACEOUS PERENNIAL, ASCLEPIAS, WHOLESALE, POTS - SALES, MEASURED IN POTS</t>
  </si>
  <si>
    <t>BEDDING PLANTS, HERBACEOUS PERENNIAL, ASCLEPIAS, WHOLESALE, POTS, 1 TO 1.9 GALLONS - OPERATIONS WITH SALES</t>
  </si>
  <si>
    <t>BEDDING PLANTS, HERBACEOUS PERENNIAL, ASCLEPIAS, WHOLESALE, POTS, 1 TO 1.9 GALLONS - SALES, MEASURED IN $</t>
  </si>
  <si>
    <t>BEDDING PLANTS, HERBACEOUS PERENNIAL, ASCLEPIAS, WHOLESALE, POTS, 1 TO 1.9 GALLONS - SALES, MEASURED IN POTS</t>
  </si>
  <si>
    <t>BEDDING PLANTS, HERBACEOUS PERENNIAL, CHRYSANTHEMUM, HARDY GARDEN, POTS - OPERATIONS WITH SALES</t>
  </si>
  <si>
    <t>BEDDING PLANTS, HERBACEOUS PERENNIAL, CHRYSANTHEMUM, HARDY GARDEN, POTS - SALES, MEASURED IN $</t>
  </si>
  <si>
    <t>BEDDING PLANTS, HERBACEOUS PERENNIAL, CHRYSANTHEMUM, HARDY GARDEN, POTS - SALES, MEASURED IN POTS</t>
  </si>
  <si>
    <t>BEDDING PLANTS, HERBACEOUS PERENNIAL, CHRYSANTHEMUM, HARDY GARDEN, POTS, GE 5 INCHES - OPERATIONS WITH SALES</t>
  </si>
  <si>
    <t>BEDDING PLANTS, HERBACEOUS PERENNIAL, CHRYSANTHEMUM, HARDY GARDEN, POTS, GE 5 INCHES - SALES, MEASURED IN $</t>
  </si>
  <si>
    <t>BEDDING PLANTS, HERBACEOUS PERENNIAL, CHRYSANTHEMUM, HARDY GARDEN, POTS, GE 5 INCHES - SALES, MEASURED IN POTS</t>
  </si>
  <si>
    <t>BEDDING PLANTS, HERBACEOUS PERENNIAL, CHRYSANTHEMUM, HARDY GARDEN, POTS, LT 5 INCHES - OPERATIONS WITH SALES</t>
  </si>
  <si>
    <t>BEDDING PLANTS, HERBACEOUS PERENNIAL, CHRYSANTHEMUM, HARDY GARDEN, POTS, LT 5 INCHES - SALES, MEASURED IN $</t>
  </si>
  <si>
    <t>BEDDING PLANTS, HERBACEOUS PERENNIAL, CHRYSANTHEMUM, HARDY GARDEN, POTS, LT 5 INCHES - SALES, MEASURED IN POTS</t>
  </si>
  <si>
    <t>BEDDING PLANTS, HERBACEOUS PERENNIAL, CHRYSANTHEMUM, HARDY GARDEN, WHOLESALE, POTS - OPERATIONS WITH SALES</t>
  </si>
  <si>
    <t>BEDDING PLANTS, HERBACEOUS PERENNIAL, CHRYSANTHEMUM, HARDY GARDEN, WHOLESALE, POTS - SALES, MEASURED IN $</t>
  </si>
  <si>
    <t>BEDDING PLANTS, HERBACEOUS PERENNIAL, CHRYSANTHEMUM, HARDY GARDEN, WHOLESALE, POTS - SALES, MEASURED IN POTS</t>
  </si>
  <si>
    <t>BEDDING PLANTS, HERBACEOUS PERENNIAL, CHRYSANTHEMUM, HARDY GARDEN, WHOLESALE, POTS, GE 5 INCHES - OPERATIONS WITH SALES</t>
  </si>
  <si>
    <t>BEDDING PLANTS, HERBACEOUS PERENNIAL, CHRYSANTHEMUM, HARDY GARDEN, WHOLESALE, POTS, GE 5 INCHES - SALES, MEASURED IN $</t>
  </si>
  <si>
    <t>BEDDING PLANTS, HERBACEOUS PERENNIAL, CHRYSANTHEMUM, HARDY GARDEN, WHOLESALE, POTS, GE 5 INCHES - SALES, MEASURED IN POTS</t>
  </si>
  <si>
    <t>BEDDING PLANTS, HERBACEOUS PERENNIAL, CHRYSANTHEMUM, HARDY GARDEN, WHOLESALE, POTS, LT 5 INCHES - OPERATIONS WITH SALES</t>
  </si>
  <si>
    <t>BEDDING PLANTS, HERBACEOUS PERENNIAL, CHRYSANTHEMUM, HARDY GARDEN, WHOLESALE, POTS, LT 5 INCHES - SALES, MEASURED IN $</t>
  </si>
  <si>
    <t>BEDDING PLANTS, HERBACEOUS PERENNIAL, CHRYSANTHEMUM, HARDY GARDEN, WHOLESALE, POTS, LT 5 INCHES - SALES, MEASURED IN POTS</t>
  </si>
  <si>
    <t>BEDDING PLANTS, HERBACEOUS PERENNIAL, CORAL BELLS (HEUCHERA), POTS - OPERATIONS WITH SALES</t>
  </si>
  <si>
    <t>BEDDING PLANTS, HERBACEOUS PERENNIAL, CORAL BELLS (HEUCHERA), POTS - SALES, MEASURED IN $</t>
  </si>
  <si>
    <t>BEDDING PLANTS, HERBACEOUS PERENNIAL, CORAL BELLS (HEUCHERA), POTS - SALES, MEASURED IN POTS</t>
  </si>
  <si>
    <t>BEDDING PLANTS, HERBACEOUS PERENNIAL, CORAL BELLS (HEUCHERA), POTS, LT 1 GALLON - OPERATIONS WITH SALES</t>
  </si>
  <si>
    <t>BEDDING PLANTS, HERBACEOUS PERENNIAL, CORAL BELLS (HEUCHERA), POTS, LT 1 GALLON - SALES, MEASURED IN $</t>
  </si>
  <si>
    <t>BEDDING PLANTS, HERBACEOUS PERENNIAL, CORAL BELLS (HEUCHERA), POTS, LT 1 GALLON - SALES, MEASURED IN POTS</t>
  </si>
  <si>
    <t>BEDDING PLANTS, HERBACEOUS PERENNIAL, CORAL BELLS (HEUCHERA), WHOLESALE, POTS - OPERATIONS WITH SALES</t>
  </si>
  <si>
    <t>BEDDING PLANTS, HERBACEOUS PERENNIAL, CORAL BELLS (HEUCHERA), WHOLESALE, POTS - SALES, MEASURED IN $</t>
  </si>
  <si>
    <t>BEDDING PLANTS, HERBACEOUS PERENNIAL, CORAL BELLS (HEUCHERA), WHOLESALE, POTS - SALES, MEASURED IN POTS</t>
  </si>
  <si>
    <t>BEDDING PLANTS, HERBACEOUS PERENNIAL, CORAL BELLS (HEUCHERA), WHOLESALE, POTS, LT 1 GALLON - OPERATIONS WITH SALES</t>
  </si>
  <si>
    <t>BEDDING PLANTS, HERBACEOUS PERENNIAL, CORAL BELLS (HEUCHERA), WHOLESALE, POTS, LT 1 GALLON - SALES, MEASURED IN $</t>
  </si>
  <si>
    <t>BEDDING PLANTS, HERBACEOUS PERENNIAL, CORAL BELLS (HEUCHERA), WHOLESALE, POTS, LT 1 GALLON - SALES, MEASURED IN POTS</t>
  </si>
  <si>
    <t>BEDDING PLANTS, HERBACEOUS PERENNIAL, DAYLILY, POTS - OPERATIONS WITH SALES</t>
  </si>
  <si>
    <t>BEDDING PLANTS, HERBACEOUS PERENNIAL, DAYLILY, POTS - SALES, MEASURED IN $</t>
  </si>
  <si>
    <t>BEDDING PLANTS, HERBACEOUS PERENNIAL, DAYLILY, POTS - SALES, MEASURED IN POTS</t>
  </si>
  <si>
    <t>BEDDING PLANTS, HERBACEOUS PERENNIAL, DAYLILY, POTS, 1 TO 1.9 GALLONS - OPERATIONS WITH SALES</t>
  </si>
  <si>
    <t>BEDDING PLANTS, HERBACEOUS PERENNIAL, DAYLILY, POTS, 1 TO 1.9 GALLONS - SALES, MEASURED IN $</t>
  </si>
  <si>
    <t>BEDDING PLANTS, HERBACEOUS PERENNIAL, DAYLILY, POTS, 1 TO 1.9 GALLONS - SALES, MEASURED IN POTS</t>
  </si>
  <si>
    <t>BEDDING PLANTS, HERBACEOUS PERENNIAL, DAYLILY, POTS, LT 1 GALLON - OPERATIONS WITH SALES</t>
  </si>
  <si>
    <t>BEDDING PLANTS, HERBACEOUS PERENNIAL, DAYLILY, POTS, LT 1 GALLON - SALES, MEASURED IN $</t>
  </si>
  <si>
    <t>BEDDING PLANTS, HERBACEOUS PERENNIAL, DAYLILY, POTS, LT 1 GALLON - SALES, MEASURED IN POTS</t>
  </si>
  <si>
    <t>BEDDING PLANTS, HERBACEOUS PERENNIAL, DAYLILY, RETAIL, POTS - OPERATIONS WITH SALES</t>
  </si>
  <si>
    <t>BEDDING PLANTS, HERBACEOUS PERENNIAL, DAYLILY, RETAIL, POTS - SALES, MEASURED IN $</t>
  </si>
  <si>
    <t>BEDDING PLANTS, HERBACEOUS PERENNIAL, DAYLILY, RETAIL, POTS - SALES, MEASURED IN POTS</t>
  </si>
  <si>
    <t>BEDDING PLANTS, HERBACEOUS PERENNIAL, DAYLILY, RETAIL, POTS, 1 TO 1.9 GALLONS - OPERATIONS WITH SALES</t>
  </si>
  <si>
    <t>BEDDING PLANTS, HERBACEOUS PERENNIAL, DAYLILY, RETAIL, POTS, 1 TO 1.9 GALLONS - SALES, MEASURED IN $</t>
  </si>
  <si>
    <t>BEDDING PLANTS, HERBACEOUS PERENNIAL, DAYLILY, RETAIL, POTS, 1 TO 1.9 GALLONS - SALES, MEASURED IN POTS</t>
  </si>
  <si>
    <t>BEDDING PLANTS, HERBACEOUS PERENNIAL, DAYLILY, WHOLESALE, POTS - OPERATIONS WITH SALES</t>
  </si>
  <si>
    <t>BEDDING PLANTS, HERBACEOUS PERENNIAL, DAYLILY, WHOLESALE, POTS - SALES, MEASURED IN $</t>
  </si>
  <si>
    <t>BEDDING PLANTS, HERBACEOUS PERENNIAL, DAYLILY, WHOLESALE, POTS - SALES, MEASURED IN POTS</t>
  </si>
  <si>
    <t>BEDDING PLANTS, HERBACEOUS PERENNIAL, DAYLILY, WHOLESALE, POTS, 1 TO 1.9 GALLONS - OPERATIONS WITH SALES</t>
  </si>
  <si>
    <t>BEDDING PLANTS, HERBACEOUS PERENNIAL, DAYLILY, WHOLESALE, POTS, 1 TO 1.9 GALLONS - SALES, MEASURED IN $</t>
  </si>
  <si>
    <t>BEDDING PLANTS, HERBACEOUS PERENNIAL, DAYLILY, WHOLESALE, POTS, 1 TO 1.9 GALLONS - SALES, MEASURED IN POTS</t>
  </si>
  <si>
    <t>BEDDING PLANTS, HERBACEOUS PERENNIAL, DAYLILY, WHOLESALE, POTS, LT 1 GALLON - OPERATIONS WITH SALES</t>
  </si>
  <si>
    <t>BEDDING PLANTS, HERBACEOUS PERENNIAL, DAYLILY, WHOLESALE, POTS, LT 1 GALLON - SALES, MEASURED IN $</t>
  </si>
  <si>
    <t>BEDDING PLANTS, HERBACEOUS PERENNIAL, DAYLILY, WHOLESALE, POTS, LT 1 GALLON - SALES, MEASURED IN POTS</t>
  </si>
  <si>
    <t>BEDDING PLANTS, HERBACEOUS PERENNIAL, DIANTHUS, POTS - OPERATIONS WITH SALES</t>
  </si>
  <si>
    <t>BEDDING PLANTS, HERBACEOUS PERENNIAL, DIANTHUS, POTS - SALES, MEASURED IN $</t>
  </si>
  <si>
    <t>BEDDING PLANTS, HERBACEOUS PERENNIAL, DIANTHUS, POTS - SALES, MEASURED IN POTS</t>
  </si>
  <si>
    <t>BEDDING PLANTS, HERBACEOUS PERENNIAL, DIANTHUS, POTS, LT 1 GALLON - OPERATIONS WITH SALES</t>
  </si>
  <si>
    <t>BEDDING PLANTS, HERBACEOUS PERENNIAL, DIANTHUS, POTS, LT 1 GALLON - SALES, MEASURED IN $</t>
  </si>
  <si>
    <t>BEDDING PLANTS, HERBACEOUS PERENNIAL, DIANTHUS, POTS, LT 1 GALLON - SALES, MEASURED IN POTS</t>
  </si>
  <si>
    <t>BEDDING PLANTS, HERBACEOUS PERENNIAL, DIANTHUS, RETAIL, POTS - OPERATIONS WITH SALES</t>
  </si>
  <si>
    <t>BEDDING PLANTS, HERBACEOUS PERENNIAL, DIANTHUS, RETAIL, POTS - SALES, MEASURED IN $</t>
  </si>
  <si>
    <t>BEDDING PLANTS, HERBACEOUS PERENNIAL, DIANTHUS, RETAIL, POTS - SALES, MEASURED IN POTS</t>
  </si>
  <si>
    <t>BEDDING PLANTS, HERBACEOUS PERENNIAL, DIANTHUS, RETAIL, POTS, LT 1 GALLON - OPERATIONS WITH SALES</t>
  </si>
  <si>
    <t>BEDDING PLANTS, HERBACEOUS PERENNIAL, DIANTHUS, RETAIL, POTS, LT 1 GALLON - SALES, MEASURED IN $</t>
  </si>
  <si>
    <t>BEDDING PLANTS, HERBACEOUS PERENNIAL, DIANTHUS, RETAIL, POTS, LT 1 GALLON - SALES, MEASURED IN POTS</t>
  </si>
  <si>
    <t>BEDDING PLANTS, HERBACEOUS PERENNIAL, DIANTHUS, WHOLESALE, POTS - OPERATIONS WITH SALES</t>
  </si>
  <si>
    <t>BEDDING PLANTS, HERBACEOUS PERENNIAL, DIANTHUS, WHOLESALE, POTS - SALES, MEASURED IN $</t>
  </si>
  <si>
    <t>BEDDING PLANTS, HERBACEOUS PERENNIAL, DIANTHUS, WHOLESALE, POTS - SALES, MEASURED IN POTS</t>
  </si>
  <si>
    <t>BEDDING PLANTS, HERBACEOUS PERENNIAL, DIANTHUS, WHOLESALE, POTS, LT 1 GALLON - OPERATIONS WITH SALES</t>
  </si>
  <si>
    <t>BEDDING PLANTS, HERBACEOUS PERENNIAL, DIANTHUS, WHOLESALE, POTS, LT 1 GALLON - SALES, MEASURED IN $</t>
  </si>
  <si>
    <t>BEDDING PLANTS, HERBACEOUS PERENNIAL, DIANTHUS, WHOLESALE, POTS, LT 1 GALLON - SALES, MEASURED IN POTS</t>
  </si>
  <si>
    <t>BEDDING PLANTS, HERBACEOUS PERENNIAL, FERNS, HARDY GARDEN, POTS - OPERATIONS WITH SALES</t>
  </si>
  <si>
    <t>BEDDING PLANTS, HERBACEOUS PERENNIAL, FERNS, HARDY GARDEN, POTS - SALES, MEASURED IN $</t>
  </si>
  <si>
    <t>BEDDING PLANTS, HERBACEOUS PERENNIAL, FERNS, HARDY GARDEN, POTS - SALES, MEASURED IN POTS</t>
  </si>
  <si>
    <t>BEDDING PLANTS, HERBACEOUS PERENNIAL, FERNS, HARDY GARDEN, POTS, 1 TO 1.9 GALLONS - OPERATIONS WITH SALES</t>
  </si>
  <si>
    <t>BEDDING PLANTS, HERBACEOUS PERENNIAL, FERNS, HARDY GARDEN, POTS, 1 TO 1.9 GALLONS - SALES, MEASURED IN $</t>
  </si>
  <si>
    <t>BEDDING PLANTS, HERBACEOUS PERENNIAL, FERNS, HARDY GARDEN, POTS, 1 TO 1.9 GALLONS - SALES, MEASURED IN POTS</t>
  </si>
  <si>
    <t>BEDDING PLANTS, HERBACEOUS PERENNIAL, FERNS, HARDY GARDEN, POTS, GE 2 GALLONS - OPERATIONS WITH SALES</t>
  </si>
  <si>
    <t>BEDDING PLANTS, HERBACEOUS PERENNIAL, FERNS, HARDY GARDEN, POTS, GE 2 GALLONS - SALES, MEASURED IN $</t>
  </si>
  <si>
    <t>BEDDING PLANTS, HERBACEOUS PERENNIAL, FERNS, HARDY GARDEN, POTS, GE 2 GALLONS - SALES, MEASURED IN POTS</t>
  </si>
  <si>
    <t>BEDDING PLANTS, HERBACEOUS PERENNIAL, FERNS, HARDY GARDEN, POTS, LT 1 GALLON - OPERATIONS WITH SALES</t>
  </si>
  <si>
    <t>BEDDING PLANTS, HERBACEOUS PERENNIAL, FERNS, HARDY GARDEN, POTS, LT 1 GALLON - SALES, MEASURED IN $</t>
  </si>
  <si>
    <t>BEDDING PLANTS, HERBACEOUS PERENNIAL, FERNS, HARDY GARDEN, POTS, LT 1 GALLON - SALES, MEASURED IN POTS</t>
  </si>
  <si>
    <t>BEDDING PLANTS, HERBACEOUS PERENNIAL, FERNS, HARDY GARDEN, RETAIL, POTS - OPERATIONS WITH SALES</t>
  </si>
  <si>
    <t>BEDDING PLANTS, HERBACEOUS PERENNIAL, FERNS, HARDY GARDEN, RETAIL, POTS - SALES, MEASURED IN $</t>
  </si>
  <si>
    <t>BEDDING PLANTS, HERBACEOUS PERENNIAL, FERNS, HARDY GARDEN, RETAIL, POTS - SALES, MEASURED IN POTS</t>
  </si>
  <si>
    <t>BEDDING PLANTS, HERBACEOUS PERENNIAL, FERNS, HARDY GARDEN, RETAIL, POTS, 1 TO 1.9 GALLONS - OPERATIONS WITH SALES</t>
  </si>
  <si>
    <t>BEDDING PLANTS, HERBACEOUS PERENNIAL, FERNS, HARDY GARDEN, RETAIL, POTS, 1 TO 1.9 GALLONS - SALES, MEASURED IN $</t>
  </si>
  <si>
    <t>BEDDING PLANTS, HERBACEOUS PERENNIAL, FERNS, HARDY GARDEN, RETAIL, POTS, 1 TO 1.9 GALLONS - SALES, MEASURED IN POTS</t>
  </si>
  <si>
    <t>BEDDING PLANTS, HERBACEOUS PERENNIAL, FERNS, HARDY GARDEN, RETAIL, POTS, GE 2 GALLONS - OPERATIONS WITH SALES</t>
  </si>
  <si>
    <t>BEDDING PLANTS, HERBACEOUS PERENNIAL, FERNS, HARDY GARDEN, RETAIL, POTS, GE 2 GALLONS - SALES, MEASURED IN $</t>
  </si>
  <si>
    <t>BEDDING PLANTS, HERBACEOUS PERENNIAL, FERNS, HARDY GARDEN, RETAIL, POTS, GE 2 GALLONS - SALES, MEASURED IN POTS</t>
  </si>
  <si>
    <t>BEDDING PLANTS, HERBACEOUS PERENNIAL, FERNS, HARDY GARDEN, RETAIL, POTS, LT 1 GALLON - OPERATIONS WITH SALES</t>
  </si>
  <si>
    <t>BEDDING PLANTS, HERBACEOUS PERENNIAL, FERNS, HARDY GARDEN, RETAIL, POTS, LT 1 GALLON - SALES, MEASURED IN $</t>
  </si>
  <si>
    <t>BEDDING PLANTS, HERBACEOUS PERENNIAL, FERNS, HARDY GARDEN, RETAIL, POTS, LT 1 GALLON - SALES, MEASURED IN POTS</t>
  </si>
  <si>
    <t>BEDDING PLANTS, HERBACEOUS PERENNIAL, FERNS, HARDY GARDEN, WHOLESALE, POTS - OPERATIONS WITH SALES</t>
  </si>
  <si>
    <t>BEDDING PLANTS, HERBACEOUS PERENNIAL, FERNS, HARDY GARDEN, WHOLESALE, POTS - SALES, MEASURED IN $</t>
  </si>
  <si>
    <t>BEDDING PLANTS, HERBACEOUS PERENNIAL, FERNS, HARDY GARDEN, WHOLESALE, POTS - SALES, MEASURED IN POTS</t>
  </si>
  <si>
    <t>BEDDING PLANTS, HERBACEOUS PERENNIAL, FERNS, HARDY GARDEN, WHOLESALE, POTS, 1 TO 1.9 GALLONS - OPERATIONS WITH SALES</t>
  </si>
  <si>
    <t>BEDDING PLANTS, HERBACEOUS PERENNIAL, FERNS, HARDY GARDEN, WHOLESALE, POTS, 1 TO 1.9 GALLONS - SALES, MEASURED IN $</t>
  </si>
  <si>
    <t>BEDDING PLANTS, HERBACEOUS PERENNIAL, FERNS, HARDY GARDEN, WHOLESALE, POTS, 1 TO 1.9 GALLONS - SALES, MEASURED IN POTS</t>
  </si>
  <si>
    <t>BEDDING PLANTS, HERBACEOUS PERENNIAL, FERNS, HARDY GARDEN, WHOLESALE, POTS, GE 2 GALLONS - OPERATIONS WITH SALES</t>
  </si>
  <si>
    <t>BEDDING PLANTS, HERBACEOUS PERENNIAL, FERNS, HARDY GARDEN, WHOLESALE, POTS, GE 2 GALLONS - SALES, MEASURED IN $</t>
  </si>
  <si>
    <t>BEDDING PLANTS, HERBACEOUS PERENNIAL, FERNS, HARDY GARDEN, WHOLESALE, POTS, GE 2 GALLONS - SALES, MEASURED IN POTS</t>
  </si>
  <si>
    <t>BEDDING PLANTS, HERBACEOUS PERENNIAL, FERNS, HARDY GARDEN, WHOLESALE, POTS, LT 1 GALLON - OPERATIONS WITH SALES</t>
  </si>
  <si>
    <t>BEDDING PLANTS, HERBACEOUS PERENNIAL, FERNS, HARDY GARDEN, WHOLESALE, POTS, LT 1 GALLON - SALES, MEASURED IN $</t>
  </si>
  <si>
    <t>BEDDING PLANTS, HERBACEOUS PERENNIAL, FERNS, HARDY GARDEN, WHOLESALE, POTS, LT 1 GALLON - SALES, MEASURED IN POTS</t>
  </si>
  <si>
    <t>BEDDING PLANTS, HERBACEOUS PERENNIAL, HIBISCUS, POTS - OPERATIONS WITH SALES</t>
  </si>
  <si>
    <t>BEDDING PLANTS, HERBACEOUS PERENNIAL, HIBISCUS, POTS - SALES, MEASURED IN $</t>
  </si>
  <si>
    <t>BEDDING PLANTS, HERBACEOUS PERENNIAL, HIBISCUS, POTS - SALES, MEASURED IN POTS</t>
  </si>
  <si>
    <t>BEDDING PLANTS, HERBACEOUS PERENNIAL, HIBISCUS, POTS, 1 TO 1.9 GALLONS - OPERATIONS WITH SALES</t>
  </si>
  <si>
    <t>BEDDING PLANTS, HERBACEOUS PERENNIAL, HIBISCUS, POTS, 1 TO 1.9 GALLONS - SALES, MEASURED IN $</t>
  </si>
  <si>
    <t>BEDDING PLANTS, HERBACEOUS PERENNIAL, HIBISCUS, POTS, 1 TO 1.9 GALLONS - SALES, MEASURED IN POTS</t>
  </si>
  <si>
    <t>BEDDING PLANTS, HERBACEOUS PERENNIAL, HIBISCUS, POTS, GE 2 GALLONS - OPERATIONS WITH SALES</t>
  </si>
  <si>
    <t>BEDDING PLANTS, HERBACEOUS PERENNIAL, HIBISCUS, POTS, GE 2 GALLONS - SALES, MEASURED IN $</t>
  </si>
  <si>
    <t>BEDDING PLANTS, HERBACEOUS PERENNIAL, HIBISCUS, POTS, GE 2 GALLONS - SALES, MEASURED IN POTS</t>
  </si>
  <si>
    <t>BEDDING PLANTS, HERBACEOUS PERENNIAL, HIBISCUS, POTS, LT 1 GALLON - OPERATIONS WITH SALES</t>
  </si>
  <si>
    <t>BEDDING PLANTS, HERBACEOUS PERENNIAL, HIBISCUS, POTS, LT 1 GALLON - SALES, MEASURED IN $</t>
  </si>
  <si>
    <t>BEDDING PLANTS, HERBACEOUS PERENNIAL, HIBISCUS, POTS, LT 1 GALLON - SALES, MEASURED IN POTS</t>
  </si>
  <si>
    <t>BEDDING PLANTS, HERBACEOUS PERENNIAL, HIBISCUS, RETAIL, POTS - OPERATIONS WITH SALES</t>
  </si>
  <si>
    <t>BEDDING PLANTS, HERBACEOUS PERENNIAL, HIBISCUS, RETAIL, POTS - SALES, MEASURED IN $</t>
  </si>
  <si>
    <t>BEDDING PLANTS, HERBACEOUS PERENNIAL, HIBISCUS, RETAIL, POTS - SALES, MEASURED IN POTS</t>
  </si>
  <si>
    <t>BEDDING PLANTS, HERBACEOUS PERENNIAL, HIBISCUS, RETAIL, POTS, 1 TO 1.9 GALLONS - OPERATIONS WITH SALES</t>
  </si>
  <si>
    <t>BEDDING PLANTS, HERBACEOUS PERENNIAL, HIBISCUS, RETAIL, POTS, 1 TO 1.9 GALLONS - SALES, MEASURED IN $</t>
  </si>
  <si>
    <t>BEDDING PLANTS, HERBACEOUS PERENNIAL, HIBISCUS, RETAIL, POTS, 1 TO 1.9 GALLONS - SALES, MEASURED IN POTS</t>
  </si>
  <si>
    <t>BEDDING PLANTS, HERBACEOUS PERENNIAL, HIBISCUS, RETAIL, POTS, GE 2 GALLONS - OPERATIONS WITH SALES</t>
  </si>
  <si>
    <t>BEDDING PLANTS, HERBACEOUS PERENNIAL, HIBISCUS, RETAIL, POTS, GE 2 GALLONS - SALES, MEASURED IN $</t>
  </si>
  <si>
    <t>BEDDING PLANTS, HERBACEOUS PERENNIAL, HIBISCUS, RETAIL, POTS, GE 2 GALLONS - SALES, MEASURED IN POTS</t>
  </si>
  <si>
    <t>BEDDING PLANTS, HERBACEOUS PERENNIAL, HIBISCUS, RETAIL, POTS, LT 1 GALLON - OPERATIONS WITH SALES</t>
  </si>
  <si>
    <t>BEDDING PLANTS, HERBACEOUS PERENNIAL, HIBISCUS, RETAIL, POTS, LT 1 GALLON - SALES, MEASURED IN $</t>
  </si>
  <si>
    <t>BEDDING PLANTS, HERBACEOUS PERENNIAL, HIBISCUS, RETAIL, POTS, LT 1 GALLON - SALES, MEASURED IN POTS</t>
  </si>
  <si>
    <t>BEDDING PLANTS, HERBACEOUS PERENNIAL, HIBISCUS, WHOLESALE, POTS - OPERATIONS WITH SALES</t>
  </si>
  <si>
    <t>BEDDING PLANTS, HERBACEOUS PERENNIAL, HIBISCUS, WHOLESALE, POTS - SALES, MEASURED IN $</t>
  </si>
  <si>
    <t>BEDDING PLANTS, HERBACEOUS PERENNIAL, HIBISCUS, WHOLESALE, POTS - SALES, MEASURED IN POTS</t>
  </si>
  <si>
    <t>BEDDING PLANTS, HERBACEOUS PERENNIAL, HIBISCUS, WHOLESALE, POTS, 1 TO 1.9 GALLONS - OPERATIONS WITH SALES</t>
  </si>
  <si>
    <t>BEDDING PLANTS, HERBACEOUS PERENNIAL, HIBISCUS, WHOLESALE, POTS, 1 TO 1.9 GALLONS - SALES, MEASURED IN $</t>
  </si>
  <si>
    <t>BEDDING PLANTS, HERBACEOUS PERENNIAL, HIBISCUS, WHOLESALE, POTS, 1 TO 1.9 GALLONS - SALES, MEASURED IN POTS</t>
  </si>
  <si>
    <t>BEDDING PLANTS, HERBACEOUS PERENNIAL, HIBISCUS, WHOLESALE, POTS, GE 2 GALLONS - OPERATIONS WITH SALES</t>
  </si>
  <si>
    <t>BEDDING PLANTS, HERBACEOUS PERENNIAL, HIBISCUS, WHOLESALE, POTS, GE 2 GALLONS - SALES, MEASURED IN $</t>
  </si>
  <si>
    <t>BEDDING PLANTS, HERBACEOUS PERENNIAL, HIBISCUS, WHOLESALE, POTS, GE 2 GALLONS - SALES, MEASURED IN POTS</t>
  </si>
  <si>
    <t>BEDDING PLANTS, HERBACEOUS PERENNIAL, HIBISCUS, WHOLESALE, POTS, LT 1 GALLON - OPERATIONS WITH SALES</t>
  </si>
  <si>
    <t>BEDDING PLANTS, HERBACEOUS PERENNIAL, HIBISCUS, WHOLESALE, POTS, LT 1 GALLON - SALES, MEASURED IN $</t>
  </si>
  <si>
    <t>BEDDING PLANTS, HERBACEOUS PERENNIAL, HIBISCUS, WHOLESALE, POTS, LT 1 GALLON - SALES, MEASURED IN POTS</t>
  </si>
  <si>
    <t>BEDDING PLANTS, HERBACEOUS PERENNIAL, HOSTA, POTS - OPERATIONS WITH SALES</t>
  </si>
  <si>
    <t>BEDDING PLANTS, HERBACEOUS PERENNIAL, HOSTA, POTS - SALES, MEASURED IN $</t>
  </si>
  <si>
    <t>BEDDING PLANTS, HERBACEOUS PERENNIAL, HOSTA, POTS - SALES, MEASURED IN POTS</t>
  </si>
  <si>
    <t>BEDDING PLANTS, HERBACEOUS PERENNIAL, HOSTA, POTS, GE 2 GALLONS - OPERATIONS WITH SALES</t>
  </si>
  <si>
    <t>BEDDING PLANTS, HERBACEOUS PERENNIAL, HOSTA, POTS, GE 2 GALLONS - SALES, MEASURED IN $</t>
  </si>
  <si>
    <t>BEDDING PLANTS, HERBACEOUS PERENNIAL, HOSTA, POTS, GE 2 GALLONS - SALES, MEASURED IN POTS</t>
  </si>
  <si>
    <t>BEDDING PLANTS, HERBACEOUS PERENNIAL, HOSTA, WHOLESALE, POTS - OPERATIONS WITH SALES</t>
  </si>
  <si>
    <t>BEDDING PLANTS, HERBACEOUS PERENNIAL, HOSTA, WHOLESALE, POTS - SALES, MEASURED IN $</t>
  </si>
  <si>
    <t>BEDDING PLANTS, HERBACEOUS PERENNIAL, HOSTA, WHOLESALE, POTS - SALES, MEASURED IN POTS</t>
  </si>
  <si>
    <t>BEDDING PLANTS, HERBACEOUS PERENNIAL, HOSTA, WHOLESALE, POTS, GE 2 GALLONS - OPERATIONS WITH SALES</t>
  </si>
  <si>
    <t>BEDDING PLANTS, HERBACEOUS PERENNIAL, HOSTA, WHOLESALE, POTS, GE 2 GALLONS - SALES, MEASURED IN $</t>
  </si>
  <si>
    <t>BEDDING PLANTS, HERBACEOUS PERENNIAL, HOSTA, WHOLESALE, POTS, GE 2 GALLONS - SALES, MEASURED IN POTS</t>
  </si>
  <si>
    <t>BEDDING PLANTS, HERBACEOUS PERENNIAL, IN THE OPEN, (EXCL NATURAL SHADE), POTS - ACRES IN PRODUCTION</t>
  </si>
  <si>
    <t>BEDDING PLANTS, HERBACEOUS PERENNIAL, IN THE OPEN, (EXCL NATURAL SHADE), POTS - OPERATIONS WITH AREA IN PRODUCTION</t>
  </si>
  <si>
    <t>BEDDING PLANTS, HERBACEOUS PERENNIAL, IN THE OPEN, NATURAL SHADE, POTS - ACRES IN PRODUCTION</t>
  </si>
  <si>
    <t>BEDDING PLANTS, HERBACEOUS PERENNIAL, IN THE OPEN, NATURAL SHADE, POTS - OPERATIONS WITH AREA IN PRODUCTION</t>
  </si>
  <si>
    <t>BEDDING PLANTS, HERBACEOUS PERENNIAL, IRIS, POTS - OPERATIONS WITH SALES</t>
  </si>
  <si>
    <t>BEDDING PLANTS, HERBACEOUS PERENNIAL, IRIS, POTS - SALES, MEASURED IN $</t>
  </si>
  <si>
    <t>BEDDING PLANTS, HERBACEOUS PERENNIAL, IRIS, POTS - SALES, MEASURED IN POTS</t>
  </si>
  <si>
    <t>BEDDING PLANTS, HERBACEOUS PERENNIAL, IRIS, POTS, 1 TO 1.9 GALLONS - OPERATIONS WITH SALES</t>
  </si>
  <si>
    <t>BEDDING PLANTS, HERBACEOUS PERENNIAL, IRIS, POTS, 1 TO 1.9 GALLONS - SALES, MEASURED IN $</t>
  </si>
  <si>
    <t>BEDDING PLANTS, HERBACEOUS PERENNIAL, IRIS, POTS, 1 TO 1.9 GALLONS - SALES, MEASURED IN POTS</t>
  </si>
  <si>
    <t>BEDDING PLANTS, HERBACEOUS PERENNIAL, IRIS, POTS, GE 2 GALLONS - OPERATIONS WITH SALES</t>
  </si>
  <si>
    <t>BEDDING PLANTS, HERBACEOUS PERENNIAL, IRIS, POTS, GE 2 GALLONS - SALES, MEASURED IN $</t>
  </si>
  <si>
    <t>BEDDING PLANTS, HERBACEOUS PERENNIAL, IRIS, POTS, GE 2 GALLONS - SALES, MEASURED IN POTS</t>
  </si>
  <si>
    <t>BEDDING PLANTS, HERBACEOUS PERENNIAL, IRIS, POTS, LT 1 GALLON - OPERATIONS WITH SALES</t>
  </si>
  <si>
    <t>BEDDING PLANTS, HERBACEOUS PERENNIAL, IRIS, POTS, LT 1 GALLON - SALES, MEASURED IN $</t>
  </si>
  <si>
    <t>BEDDING PLANTS, HERBACEOUS PERENNIAL, IRIS, POTS, LT 1 GALLON - SALES, MEASURED IN POTS</t>
  </si>
  <si>
    <t>BEDDING PLANTS, HERBACEOUS PERENNIAL, IRIS, RETAIL, POTS - OPERATIONS WITH SALES</t>
  </si>
  <si>
    <t>BEDDING PLANTS, HERBACEOUS PERENNIAL, IRIS, RETAIL, POTS - SALES, MEASURED IN $</t>
  </si>
  <si>
    <t>BEDDING PLANTS, HERBACEOUS PERENNIAL, IRIS, RETAIL, POTS - SALES, MEASURED IN POTS</t>
  </si>
  <si>
    <t>BEDDING PLANTS, HERBACEOUS PERENNIAL, IRIS, RETAIL, POTS, GE 2 GALLONS - OPERATIONS WITH SALES</t>
  </si>
  <si>
    <t>BEDDING PLANTS, HERBACEOUS PERENNIAL, IRIS, RETAIL, POTS, GE 2 GALLONS - SALES, MEASURED IN $</t>
  </si>
  <si>
    <t>BEDDING PLANTS, HERBACEOUS PERENNIAL, IRIS, RETAIL, POTS, GE 2 GALLONS - SALES, MEASURED IN POTS</t>
  </si>
  <si>
    <t>BEDDING PLANTS, HERBACEOUS PERENNIAL, IRIS, RETAIL, POTS, LT 1 GALLON - OPERATIONS WITH SALES</t>
  </si>
  <si>
    <t>BEDDING PLANTS, HERBACEOUS PERENNIAL, IRIS, RETAIL, POTS, LT 1 GALLON - SALES, MEASURED IN $</t>
  </si>
  <si>
    <t>BEDDING PLANTS, HERBACEOUS PERENNIAL, IRIS, RETAIL, POTS, LT 1 GALLON - SALES, MEASURED IN POTS</t>
  </si>
  <si>
    <t>BEDDING PLANTS, HERBACEOUS PERENNIAL, IRIS, WHOLESALE, POTS - OPERATIONS WITH SALES</t>
  </si>
  <si>
    <t>BEDDING PLANTS, HERBACEOUS PERENNIAL, IRIS, WHOLESALE, POTS - SALES, MEASURED IN $</t>
  </si>
  <si>
    <t>BEDDING PLANTS, HERBACEOUS PERENNIAL, IRIS, WHOLESALE, POTS - SALES, MEASURED IN POTS</t>
  </si>
  <si>
    <t>BEDDING PLANTS, HERBACEOUS PERENNIAL, IRIS, WHOLESALE, POTS, 1 TO 1.9 GALLONS - OPERATIONS WITH SALES</t>
  </si>
  <si>
    <t>BEDDING PLANTS, HERBACEOUS PERENNIAL, IRIS, WHOLESALE, POTS, 1 TO 1.9 GALLONS - SALES, MEASURED IN $</t>
  </si>
  <si>
    <t>BEDDING PLANTS, HERBACEOUS PERENNIAL, IRIS, WHOLESALE, POTS, 1 TO 1.9 GALLONS - SALES, MEASURED IN POTS</t>
  </si>
  <si>
    <t>BEDDING PLANTS, HERBACEOUS PERENNIAL, IRIS, WHOLESALE, POTS, LT 1 GALLON - OPERATIONS WITH SALES</t>
  </si>
  <si>
    <t>BEDDING PLANTS, HERBACEOUS PERENNIAL, IRIS, WHOLESALE, POTS, LT 1 GALLON - SALES, MEASURED IN $</t>
  </si>
  <si>
    <t>BEDDING PLANTS, HERBACEOUS PERENNIAL, IRIS, WHOLESALE, POTS, LT 1 GALLON - SALES, MEASURED IN POTS</t>
  </si>
  <si>
    <t>BEDDING PLANTS, HERBACEOUS PERENNIAL, LAVENDER, POTS - OPERATIONS WITH SALES</t>
  </si>
  <si>
    <t>BEDDING PLANTS, HERBACEOUS PERENNIAL, LAVENDER, POTS - SALES, MEASURED IN $</t>
  </si>
  <si>
    <t>BEDDING PLANTS, HERBACEOUS PERENNIAL, LAVENDER, POTS - SALES, MEASURED IN POTS</t>
  </si>
  <si>
    <t>BEDDING PLANTS, HERBACEOUS PERENNIAL, LAVENDER, POTS, 1 TO 1.9 GALLONS - OPERATIONS WITH SALES</t>
  </si>
  <si>
    <t>BEDDING PLANTS, HERBACEOUS PERENNIAL, LAVENDER, POTS, 1 TO 1.9 GALLONS - SALES, MEASURED IN $</t>
  </si>
  <si>
    <t>BEDDING PLANTS, HERBACEOUS PERENNIAL, LAVENDER, POTS, 1 TO 1.9 GALLONS - SALES, MEASURED IN POTS</t>
  </si>
  <si>
    <t>BEDDING PLANTS, HERBACEOUS PERENNIAL, LAVENDER, POTS, LT 1 GALLON - OPERATIONS WITH SALES</t>
  </si>
  <si>
    <t>BEDDING PLANTS, HERBACEOUS PERENNIAL, LAVENDER, POTS, LT 1 GALLON - SALES, MEASURED IN $</t>
  </si>
  <si>
    <t>BEDDING PLANTS, HERBACEOUS PERENNIAL, LAVENDER, POTS, LT 1 GALLON - SALES, MEASURED IN POTS</t>
  </si>
  <si>
    <t>BEDDING PLANTS, HERBACEOUS PERENNIAL, LAVENDER, WHOLESALE, POTS - OPERATIONS WITH SALES</t>
  </si>
  <si>
    <t>BEDDING PLANTS, HERBACEOUS PERENNIAL, LAVENDER, WHOLESALE, POTS - SALES, MEASURED IN $</t>
  </si>
  <si>
    <t>BEDDING PLANTS, HERBACEOUS PERENNIAL, LAVENDER, WHOLESALE, POTS - SALES, MEASURED IN POTS</t>
  </si>
  <si>
    <t>BEDDING PLANTS, HERBACEOUS PERENNIAL, LAVENDER, WHOLESALE, POTS, 1 TO 1.9 GALLONS - OPERATIONS WITH SALES</t>
  </si>
  <si>
    <t>BEDDING PLANTS, HERBACEOUS PERENNIAL, LAVENDER, WHOLESALE, POTS, 1 TO 1.9 GALLONS - SALES, MEASURED IN $</t>
  </si>
  <si>
    <t>BEDDING PLANTS, HERBACEOUS PERENNIAL, LAVENDER, WHOLESALE, POTS, 1 TO 1.9 GALLONS - SALES, MEASURED IN POTS</t>
  </si>
  <si>
    <t>BEDDING PLANTS, HERBACEOUS PERENNIAL, LAVENDER, WHOLESALE, POTS, LT 1 GALLON - OPERATIONS WITH SALES</t>
  </si>
  <si>
    <t>BEDDING PLANTS, HERBACEOUS PERENNIAL, LAVENDER, WHOLESALE, POTS, LT 1 GALLON - SALES, MEASURED IN $</t>
  </si>
  <si>
    <t>BEDDING PLANTS, HERBACEOUS PERENNIAL, LAVENDER, WHOLESALE, POTS, LT 1 GALLON - SALES, MEASURED IN POTS</t>
  </si>
  <si>
    <t>BEDDING PLANTS, HERBACEOUS PERENNIAL, OTHER CLASSES, POTS - OPERATIONS WITH SALES</t>
  </si>
  <si>
    <t>BEDDING PLANTS, HERBACEOUS PERENNIAL, OTHER CLASSES, POTS - SALES, MEASURED IN $</t>
  </si>
  <si>
    <t>BEDDING PLANTS, HERBACEOUS PERENNIAL, OTHER CLASSES, POTS - SALES, MEASURED IN POTS</t>
  </si>
  <si>
    <t>BEDDING PLANTS, HERBACEOUS PERENNIAL, OTHER CLASSES, POTS, 1 TO 1.9 GALLONS - OPERATIONS WITH SALES</t>
  </si>
  <si>
    <t>BEDDING PLANTS, HERBACEOUS PERENNIAL, OTHER CLASSES, POTS, 1 TO 1.9 GALLONS - SALES, MEASURED IN $</t>
  </si>
  <si>
    <t>BEDDING PLANTS, HERBACEOUS PERENNIAL, OTHER CLASSES, POTS, 1 TO 1.9 GALLONS - SALES, MEASURED IN POTS</t>
  </si>
  <si>
    <t>BEDDING PLANTS, HERBACEOUS PERENNIAL, OTHER CLASSES, POTS, GE 2 GALLONS - OPERATIONS WITH SALES</t>
  </si>
  <si>
    <t>BEDDING PLANTS, HERBACEOUS PERENNIAL, OTHER CLASSES, POTS, GE 2 GALLONS - SALES, MEASURED IN $</t>
  </si>
  <si>
    <t>BEDDING PLANTS, HERBACEOUS PERENNIAL, OTHER CLASSES, POTS, GE 2 GALLONS - SALES, MEASURED IN POTS</t>
  </si>
  <si>
    <t>BEDDING PLANTS, HERBACEOUS PERENNIAL, OTHER CLASSES, POTS, LT 1 GALLON - OPERATIONS WITH SALES</t>
  </si>
  <si>
    <t>BEDDING PLANTS, HERBACEOUS PERENNIAL, OTHER CLASSES, POTS, LT 1 GALLON - SALES, MEASURED IN $</t>
  </si>
  <si>
    <t>BEDDING PLANTS, HERBACEOUS PERENNIAL, OTHER CLASSES, POTS, LT 1 GALLON - SALES, MEASURED IN POTS</t>
  </si>
  <si>
    <t>BEDDING PLANTS, HERBACEOUS PERENNIAL, OTHER CLASSES, RETAIL, POTS - OPERATIONS WITH SALES</t>
  </si>
  <si>
    <t>BEDDING PLANTS, HERBACEOUS PERENNIAL, OTHER CLASSES, RETAIL, POTS - SALES, MEASURED IN $</t>
  </si>
  <si>
    <t>BEDDING PLANTS, HERBACEOUS PERENNIAL, OTHER CLASSES, RETAIL, POTS - SALES, MEASURED IN POTS</t>
  </si>
  <si>
    <t>BEDDING PLANTS, HERBACEOUS PERENNIAL, OTHER CLASSES, RETAIL, POTS, 1 TO 1.9 GALLONS - OPERATIONS WITH SALES</t>
  </si>
  <si>
    <t>BEDDING PLANTS, HERBACEOUS PERENNIAL, OTHER CLASSES, RETAIL, POTS, 1 TO 1.9 GALLONS - SALES, MEASURED IN $</t>
  </si>
  <si>
    <t>BEDDING PLANTS, HERBACEOUS PERENNIAL, OTHER CLASSES, RETAIL, POTS, 1 TO 1.9 GALLONS - SALES, MEASURED IN POTS</t>
  </si>
  <si>
    <t>BEDDING PLANTS, HERBACEOUS PERENNIAL, OTHER CLASSES, RETAIL, POTS, GE 2 GALLONS - OPERATIONS WITH SALES</t>
  </si>
  <si>
    <t>BEDDING PLANTS, HERBACEOUS PERENNIAL, OTHER CLASSES, RETAIL, POTS, GE 2 GALLONS - SALES, MEASURED IN $</t>
  </si>
  <si>
    <t>BEDDING PLANTS, HERBACEOUS PERENNIAL, OTHER CLASSES, RETAIL, POTS, GE 2 GALLONS - SALES, MEASURED IN POTS</t>
  </si>
  <si>
    <t>BEDDING PLANTS, HERBACEOUS PERENNIAL, OTHER CLASSES, RETAIL, POTS, LT 1 GALLON - OPERATIONS WITH SALES</t>
  </si>
  <si>
    <t>BEDDING PLANTS, HERBACEOUS PERENNIAL, OTHER CLASSES, RETAIL, POTS, LT 1 GALLON - SALES, MEASURED IN $</t>
  </si>
  <si>
    <t>BEDDING PLANTS, HERBACEOUS PERENNIAL, OTHER CLASSES, RETAIL, POTS, LT 1 GALLON - SALES, MEASURED IN POTS</t>
  </si>
  <si>
    <t>BEDDING PLANTS, HERBACEOUS PERENNIAL, OTHER CLASSES, WHOLESALE, POTS - OPERATIONS WITH SALES</t>
  </si>
  <si>
    <t>BEDDING PLANTS, HERBACEOUS PERENNIAL, OTHER CLASSES, WHOLESALE, POTS - SALES, MEASURED IN $</t>
  </si>
  <si>
    <t>BEDDING PLANTS, HERBACEOUS PERENNIAL, OTHER CLASSES, WHOLESALE, POTS - SALES, MEASURED IN POTS</t>
  </si>
  <si>
    <t>BEDDING PLANTS, HERBACEOUS PERENNIAL, OTHER CLASSES, WHOLESALE, POTS, 1 TO 1.9 GALLONS - OPERATIONS WITH SALES</t>
  </si>
  <si>
    <t>BEDDING PLANTS, HERBACEOUS PERENNIAL, OTHER CLASSES, WHOLESALE, POTS, 1 TO 1.9 GALLONS - SALES, MEASURED IN $</t>
  </si>
  <si>
    <t>BEDDING PLANTS, HERBACEOUS PERENNIAL, OTHER CLASSES, WHOLESALE, POTS, 1 TO 1.9 GALLONS - SALES, MEASURED IN POTS</t>
  </si>
  <si>
    <t>BEDDING PLANTS, HERBACEOUS PERENNIAL, OTHER CLASSES, WHOLESALE, POTS, GE 2 GALLONS - OPERATIONS WITH SALES</t>
  </si>
  <si>
    <t>BEDDING PLANTS, HERBACEOUS PERENNIAL, OTHER CLASSES, WHOLESALE, POTS, GE 2 GALLONS - SALES, MEASURED IN $</t>
  </si>
  <si>
    <t>BEDDING PLANTS, HERBACEOUS PERENNIAL, OTHER CLASSES, WHOLESALE, POTS, GE 2 GALLONS - SALES, MEASURED IN POTS</t>
  </si>
  <si>
    <t>BEDDING PLANTS, HERBACEOUS PERENNIAL, OTHER CLASSES, WHOLESALE, POTS, LT 1 GALLON - OPERATIONS WITH SALES</t>
  </si>
  <si>
    <t>BEDDING PLANTS, HERBACEOUS PERENNIAL, OTHER CLASSES, WHOLESALE, POTS, LT 1 GALLON - SALES, MEASURED IN $</t>
  </si>
  <si>
    <t>BEDDING PLANTS, HERBACEOUS PERENNIAL, OTHER CLASSES, WHOLESALE, POTS, LT 1 GALLON - SALES, MEASURED IN POTS</t>
  </si>
  <si>
    <t>BEDDING PLANTS, HERBACEOUS PERENNIAL, POTS - OPERATIONS WITH SALES</t>
  </si>
  <si>
    <t>BEDDING PLANTS, HERBACEOUS PERENNIAL, POTS - SALES, MEASURED IN $</t>
  </si>
  <si>
    <t>BEDDING PLANTS, HERBACEOUS PERENNIAL, POTS - SALES, MEASURED IN POTS</t>
  </si>
  <si>
    <t>BEDDING PLANTS, HERBACEOUS PERENNIAL, RETAIL, POTS - OPERATIONS WITH SALES</t>
  </si>
  <si>
    <t>BEDDING PLANTS, HERBACEOUS PERENNIAL, RETAIL, POTS - SALES, MEASURED IN $</t>
  </si>
  <si>
    <t>BEDDING PLANTS, HERBACEOUS PERENNIAL, RETAIL, POTS - SALES, MEASURED IN POTS</t>
  </si>
  <si>
    <t>BEDDING PLANTS, HERBACEOUS PERENNIAL, SALVIA, POTS - OPERATIONS WITH SALES</t>
  </si>
  <si>
    <t>BEDDING PLANTS, HERBACEOUS PERENNIAL, SALVIA, POTS - SALES, MEASURED IN $</t>
  </si>
  <si>
    <t>BEDDING PLANTS, HERBACEOUS PERENNIAL, SALVIA, POTS - SALES, MEASURED IN POTS</t>
  </si>
  <si>
    <t>BEDDING PLANTS, HERBACEOUS PERENNIAL, SALVIA, POTS, 1 TO 1.9 GALLONS - OPERATIONS WITH SALES</t>
  </si>
  <si>
    <t>BEDDING PLANTS, HERBACEOUS PERENNIAL, SALVIA, POTS, 1 TO 1.9 GALLONS - SALES, MEASURED IN $</t>
  </si>
  <si>
    <t>BEDDING PLANTS, HERBACEOUS PERENNIAL, SALVIA, POTS, 1 TO 1.9 GALLONS - SALES, MEASURED IN POTS</t>
  </si>
  <si>
    <t>BEDDING PLANTS, HERBACEOUS PERENNIAL, SALVIA, POTS, LT 1 GALLON - OPERATIONS WITH SALES</t>
  </si>
  <si>
    <t>BEDDING PLANTS, HERBACEOUS PERENNIAL, SALVIA, POTS, LT 1 GALLON - SALES, MEASURED IN $</t>
  </si>
  <si>
    <t>BEDDING PLANTS, HERBACEOUS PERENNIAL, SALVIA, POTS, LT 1 GALLON - SALES, MEASURED IN POTS</t>
  </si>
  <si>
    <t>BEDDING PLANTS, HERBACEOUS PERENNIAL, SALVIA, RETAIL, POTS - OPERATIONS WITH SALES</t>
  </si>
  <si>
    <t>BEDDING PLANTS, HERBACEOUS PERENNIAL, SALVIA, RETAIL, POTS - SALES, MEASURED IN $</t>
  </si>
  <si>
    <t>BEDDING PLANTS, HERBACEOUS PERENNIAL, SALVIA, RETAIL, POTS - SALES, MEASURED IN POTS</t>
  </si>
  <si>
    <t>BEDDING PLANTS, HERBACEOUS PERENNIAL, SALVIA, RETAIL, POTS, 1 TO 1.9 GALLONS - OPERATIONS WITH SALES</t>
  </si>
  <si>
    <t>BEDDING PLANTS, HERBACEOUS PERENNIAL, SALVIA, RETAIL, POTS, 1 TO 1.9 GALLONS - SALES, MEASURED IN $</t>
  </si>
  <si>
    <t>BEDDING PLANTS, HERBACEOUS PERENNIAL, SALVIA, RETAIL, POTS, 1 TO 1.9 GALLONS - SALES, MEASURED IN POTS</t>
  </si>
  <si>
    <t>BEDDING PLANTS, HERBACEOUS PERENNIAL, SALVIA, RETAIL, POTS, LT 1 GALLON - OPERATIONS WITH SALES</t>
  </si>
  <si>
    <t>BEDDING PLANTS, HERBACEOUS PERENNIAL, SALVIA, RETAIL, POTS, LT 1 GALLON - SALES, MEASURED IN $</t>
  </si>
  <si>
    <t>BEDDING PLANTS, HERBACEOUS PERENNIAL, SALVIA, RETAIL, POTS, LT 1 GALLON - SALES, MEASURED IN POTS</t>
  </si>
  <si>
    <t>BEDDING PLANTS, HERBACEOUS PERENNIAL, SALVIA, WHOLESALE, POTS - OPERATIONS WITH SALES</t>
  </si>
  <si>
    <t>BEDDING PLANTS, HERBACEOUS PERENNIAL, SALVIA, WHOLESALE, POTS - SALES, MEASURED IN $</t>
  </si>
  <si>
    <t>BEDDING PLANTS, HERBACEOUS PERENNIAL, SALVIA, WHOLESALE, POTS - SALES, MEASURED IN POTS</t>
  </si>
  <si>
    <t>BEDDING PLANTS, HERBACEOUS PERENNIAL, SALVIA, WHOLESALE, POTS, 1 TO 1.9 GALLONS - OPERATIONS WITH SALES</t>
  </si>
  <si>
    <t>BEDDING PLANTS, HERBACEOUS PERENNIAL, SALVIA, WHOLESALE, POTS, 1 TO 1.9 GALLONS - SALES, MEASURED IN $</t>
  </si>
  <si>
    <t>BEDDING PLANTS, HERBACEOUS PERENNIAL, SALVIA, WHOLESALE, POTS, 1 TO 1.9 GALLONS - SALES, MEASURED IN POTS</t>
  </si>
  <si>
    <t>BEDDING PLANTS, HERBACEOUS PERENNIAL, SALVIA, WHOLESALE, POTS, LT 1 GALLON - OPERATIONS WITH SALES</t>
  </si>
  <si>
    <t>BEDDING PLANTS, HERBACEOUS PERENNIAL, SALVIA, WHOLESALE, POTS, LT 1 GALLON - SALES, MEASURED IN $</t>
  </si>
  <si>
    <t>BEDDING PLANTS, HERBACEOUS PERENNIAL, SALVIA, WHOLESALE, POTS, LT 1 GALLON - SALES, MEASURED IN POTS</t>
  </si>
  <si>
    <t>BEDDING PLANTS, HERBACEOUS PERENNIAL, SEDUM, POTS - OPERATIONS WITH SALES</t>
  </si>
  <si>
    <t>BEDDING PLANTS, HERBACEOUS PERENNIAL, SEDUM, POTS - SALES, MEASURED IN $</t>
  </si>
  <si>
    <t>BEDDING PLANTS, HERBACEOUS PERENNIAL, SEDUM, POTS - SALES, MEASURED IN POTS</t>
  </si>
  <si>
    <t>BEDDING PLANTS, HERBACEOUS PERENNIAL, SEDUM, POTS, LT 1 GALLON - OPERATIONS WITH SALES</t>
  </si>
  <si>
    <t>BEDDING PLANTS, HERBACEOUS PERENNIAL, SEDUM, POTS, LT 1 GALLON - SALES, MEASURED IN $</t>
  </si>
  <si>
    <t>BEDDING PLANTS, HERBACEOUS PERENNIAL, SEDUM, POTS, LT 1 GALLON - SALES, MEASURED IN POTS</t>
  </si>
  <si>
    <t>BEDDING PLANTS, HERBACEOUS PERENNIAL, SEDUM, RETAIL, POTS - OPERATIONS WITH SALES</t>
  </si>
  <si>
    <t>BEDDING PLANTS, HERBACEOUS PERENNIAL, SEDUM, RETAIL, POTS - SALES, MEASURED IN $</t>
  </si>
  <si>
    <t>BEDDING PLANTS, HERBACEOUS PERENNIAL, SEDUM, RETAIL, POTS - SALES, MEASURED IN POTS</t>
  </si>
  <si>
    <t>BEDDING PLANTS, HERBACEOUS PERENNIAL, SEDUM, RETAIL, POTS, LT 1 GALLON - OPERATIONS WITH SALES</t>
  </si>
  <si>
    <t>BEDDING PLANTS, HERBACEOUS PERENNIAL, SEDUM, RETAIL, POTS, LT 1 GALLON - SALES, MEASURED IN $</t>
  </si>
  <si>
    <t>BEDDING PLANTS, HERBACEOUS PERENNIAL, SEDUM, RETAIL, POTS, LT 1 GALLON - SALES, MEASURED IN POTS</t>
  </si>
  <si>
    <t>BEDDING PLANTS, HERBACEOUS PERENNIAL, UNDER PROTECTION, GREENHOUSE, POTS - OPERATIONS WITH AREA IN PRODUCTION</t>
  </si>
  <si>
    <t>BEDDING PLANTS, HERBACEOUS PERENNIAL, UNDER PROTECTION, GREENHOUSE, POTS - SQ FT IN PRODUCTION</t>
  </si>
  <si>
    <t>BEDDING PLANTS, HERBACEOUS PERENNIAL, UNDER PROTECTION, SHADE STRUCTURES, POTS - OPERATIONS WITH AREA IN PRODUCTION</t>
  </si>
  <si>
    <t>BEDDING PLANTS, HERBACEOUS PERENNIAL, UNDER PROTECTION, SHADE STRUCTURES, POTS - SQ FT IN PRODUCTION</t>
  </si>
  <si>
    <t>BEDDING PLANTS, HERBACEOUS PERENNIAL, WHOLESALE, POTS - OPERATIONS WITH SALES</t>
  </si>
  <si>
    <t>BEDDING PLANTS, HERBACEOUS PERENNIAL, WHOLESALE, POTS - SALES, MEASURED IN $</t>
  </si>
  <si>
    <t>BEDDING PLANTS, HERBACEOUS PERENNIAL, WHOLESALE, POTS - SALES, MEASURED IN POTS</t>
  </si>
  <si>
    <t>BULBS &amp; CORMS &amp; RHIZOMES &amp; TUBERS, DRY - OPERATIONS WITH AREA IN PRODUCTION</t>
  </si>
  <si>
    <t>BULBS &amp; CORMS &amp; RHIZOMES &amp; TUBERS, DRY - OPERATIONS WITH SALES</t>
  </si>
  <si>
    <t>BULBS &amp; CORMS &amp; RHIZOMES &amp; TUBERS, DRY - SALES, MEASURED IN $</t>
  </si>
  <si>
    <t>BULBS &amp; CORMS &amp; RHIZOMES &amp; TUBERS, DRY - SALES, MEASURED IN LB</t>
  </si>
  <si>
    <t>BULBS &amp; CORMS &amp; RHIZOMES &amp; TUBERS, DRY, IN THE OPEN - ACRES IN PRODUCTION</t>
  </si>
  <si>
    <t>BULBS &amp; CORMS &amp; RHIZOMES &amp; TUBERS, DRY, IN THE OPEN - OPERATIONS WITH AREA IN PRODUCTION</t>
  </si>
  <si>
    <t>BULBS &amp; CORMS &amp; RHIZOMES &amp; TUBERS, DRY, UNDER PROTECTION - OPERATIONS WITH AREA IN PRODUCTION</t>
  </si>
  <si>
    <t>BULBS &amp; CORMS &amp; RHIZOMES &amp; TUBERS, DRY, UNDER PROTECTION - SQ FT IN PRODUCTION</t>
  </si>
  <si>
    <t>BULBS &amp; CORMS &amp; RHIZOMES &amp; TUBERS, DRY, WHOLESALE - SALES, MEASURED IN $</t>
  </si>
  <si>
    <t>CACTI &amp; SUCCULENTS - INVENTORY, MEASURED IN PLANTS</t>
  </si>
  <si>
    <t>CACTI &amp; SUCCULENTS - OPERATIONS WITH INVENTORY</t>
  </si>
  <si>
    <t>CACTI &amp; SUCCULENTS - OPERATIONS WITH SALES</t>
  </si>
  <si>
    <t>CACTI &amp; SUCCULENTS - SALES, MEASURED IN $</t>
  </si>
  <si>
    <t>CACTI &amp; SUCCULENTS - SALES, MEASURED IN PLANTS</t>
  </si>
  <si>
    <t>CACTI &amp; SUCCULENTS, CONTAINERS - OPERATIONS WITH SALES</t>
  </si>
  <si>
    <t>CACTI &amp; SUCCULENTS, CONTAINERS - SALES, MEASURED IN $</t>
  </si>
  <si>
    <t>CACTI &amp; SUCCULENTS, OTHER FORMS - OPERATIONS WITH SALES</t>
  </si>
  <si>
    <t>CACTI &amp; SUCCULENTS, OTHER FORMS - SALES, MEASURED IN $</t>
  </si>
  <si>
    <t>CACTI &amp; SUCCULENTS, RETAIL - OPERATIONS WITH SALES</t>
  </si>
  <si>
    <t>CACTI &amp; SUCCULENTS, RETAIL - SALES, MEASURED IN $</t>
  </si>
  <si>
    <t>CACTI &amp; SUCCULENTS, RETAIL - SALES, MEASURED IN PLANTS</t>
  </si>
  <si>
    <t>CACTI &amp; SUCCULENTS, WHOLESALE - OPERATIONS WITH SALES</t>
  </si>
  <si>
    <t>CACTI &amp; SUCCULENTS, WHOLESALE - SALES, MEASURED IN $</t>
  </si>
  <si>
    <t>CACTI &amp; SUCCULENTS, WHOLESALE - SALES, MEASURED IN PLANTS</t>
  </si>
  <si>
    <t>CUCUMBERS, UNDER PROTECTION - OPERATIONS WITH AREA IN PRODUCTION</t>
  </si>
  <si>
    <t>CUCUMBERS, UNDER PROTECTION - PRODUCTION, MEASURED IN CWT</t>
  </si>
  <si>
    <t>CUCUMBERS, UNDER PROTECTION - SALES, MEASURED IN $</t>
  </si>
  <si>
    <t>CUCUMBERS, UNDER PROTECTION - SQ FT IN PRODUCTION</t>
  </si>
  <si>
    <t>CUCUMBERS, UNDER PROTECTION, FROM HYDROPONIC SYSTEMS - PRODUCTION, MEASURED IN CWT</t>
  </si>
  <si>
    <t>CUCUMBERS, UNDER PROTECTION, RETAIL - SALES, MEASURED IN $</t>
  </si>
  <si>
    <t>CUCUMBERS, UNDER PROTECTION, WHOLESALE - SALES, MEASURED IN $</t>
  </si>
  <si>
    <t>CUT CHRISTMAS TREES - ACRES IN PRODUCTION</t>
  </si>
  <si>
    <t>CUT CHRISTMAS TREES - AREA HARVESTED, MEASURED IN TREES</t>
  </si>
  <si>
    <t>CUT CHRISTMAS TREES - INVENTORY, MEASURED IN TREES</t>
  </si>
  <si>
    <t>CUT CHRISTMAS TREES - OPERATIONS WITH AREA HARVESTED</t>
  </si>
  <si>
    <t>CUT CHRISTMAS TREES - OPERATIONS WITH AREA IN PRODUCTION</t>
  </si>
  <si>
    <t>CUT CHRISTMAS TREES - OPERATIONS WITH INVENTORY</t>
  </si>
  <si>
    <t>CUT CHRISTMAS TREES - OPERATIONS WITH SALES</t>
  </si>
  <si>
    <t>CUT CHRISTMAS TREES - SALES, MEASURED IN $</t>
  </si>
  <si>
    <t>CUT CHRISTMAS TREES - SALES, MEASURED IN PCT OF FARM OPERATIONS</t>
  </si>
  <si>
    <t>CUT CHRISTMAS TREES - SALES, MEASURED IN PCT OF FARM SALES</t>
  </si>
  <si>
    <t>CUT CHRISTMAS TREES - SALES, MEASURED IN TREES</t>
  </si>
  <si>
    <t>CUT CHRISTMAS TREES, CYPRESS, LEYLAND - ACRES IN PRODUCTION</t>
  </si>
  <si>
    <t>CUT CHRISTMAS TREES, CYPRESS, LEYLAND - INVENTORY, MEASURED IN TREES</t>
  </si>
  <si>
    <t>CUT CHRISTMAS TREES, CYPRESS, LEYLAND - OPERATIONS WITH AREA IN PRODUCTION</t>
  </si>
  <si>
    <t>CUT CHRISTMAS TREES, CYPRESS, LEYLAND - OPERATIONS WITH INVENTORY</t>
  </si>
  <si>
    <t>CUT CHRISTMAS TREES, CYPRESS, LEYLAND - OPERATIONS WITH SALES</t>
  </si>
  <si>
    <t>CUT CHRISTMAS TREES, CYPRESS, LEYLAND - SALES, MEASURED IN $</t>
  </si>
  <si>
    <t>CUT CHRISTMAS TREES, CYPRESS, LEYLAND - SALES, MEASURED IN TREES</t>
  </si>
  <si>
    <t>CUT CHRISTMAS TREES, CYPRESS, LEYLAND, RETAIL - OPERATIONS WITH SALES</t>
  </si>
  <si>
    <t>CUT CHRISTMAS TREES, CYPRESS, LEYLAND, RETAIL - SALES, MEASURED IN $</t>
  </si>
  <si>
    <t>CUT CHRISTMAS TREES, CYPRESS, LEYLAND, RETAIL - SALES, MEASURED IN TREES</t>
  </si>
  <si>
    <t>CUT CHRISTMAS TREES, CYPRESS, LEYLAND, WHOLESALE - OPERATIONS WITH SALES</t>
  </si>
  <si>
    <t>CUT CHRISTMAS TREES, CYPRESS, LEYLAND, WHOLESALE - SALES, MEASURED IN $</t>
  </si>
  <si>
    <t>CUT CHRISTMAS TREES, CYPRESS, LEYLAND, WHOLESALE - SALES, MEASURED IN TREES</t>
  </si>
  <si>
    <t>CUT CHRISTMAS TREES, IRRIGATED - ACRES IN PRODUCTION</t>
  </si>
  <si>
    <t>CUT CHRISTMAS TREES, IRRIGATED - OPERATIONS WITH AREA IN PRODUCTION</t>
  </si>
  <si>
    <t>CUT CHRISTMAS TREES, OTHER CLASSES - ACRES IN PRODUCTION</t>
  </si>
  <si>
    <t>CUT CHRISTMAS TREES, OTHER CLASSES - INVENTORY, MEASURED IN TREES</t>
  </si>
  <si>
    <t>CUT CHRISTMAS TREES, OTHER CLASSES - OPERATIONS WITH AREA IN PRODUCTION</t>
  </si>
  <si>
    <t>CUT CHRISTMAS TREES, OTHER CLASSES - OPERATIONS WITH INVENTORY</t>
  </si>
  <si>
    <t>CUT CHRISTMAS TREES, OTHER CLASSES - OPERATIONS WITH SALES</t>
  </si>
  <si>
    <t>CUT CHRISTMAS TREES, OTHER CLASSES - SALES, MEASURED IN $</t>
  </si>
  <si>
    <t>CUT CHRISTMAS TREES, OTHER CLASSES - SALES, MEASURED IN TREES</t>
  </si>
  <si>
    <t>CUT CHRISTMAS TREES, OTHER CLASSES, RETAIL - OPERATIONS WITH SALES</t>
  </si>
  <si>
    <t>CUT CHRISTMAS TREES, OTHER CLASSES, RETAIL - SALES, MEASURED IN $</t>
  </si>
  <si>
    <t>CUT CHRISTMAS TREES, OTHER CLASSES, RETAIL - SALES, MEASURED IN TREES</t>
  </si>
  <si>
    <t>CUT CHRISTMAS TREES, OTHER CLASSES, WHOLESALE - OPERATIONS WITH SALES</t>
  </si>
  <si>
    <t>CUT CHRISTMAS TREES, OTHER CLASSES, WHOLESALE - SALES, MEASURED IN $</t>
  </si>
  <si>
    <t>CUT CHRISTMAS TREES, OTHER CLASSES, WHOLESALE - SALES, MEASURED IN TREES</t>
  </si>
  <si>
    <t>CUT CHRISTMAS TREES, PINE, SCOTCH - ACRES IN PRODUCTION</t>
  </si>
  <si>
    <t>CUT CHRISTMAS TREES, PINE, SCOTCH - INVENTORY, MEASURED IN TREES</t>
  </si>
  <si>
    <t>CUT CHRISTMAS TREES, PINE, SCOTCH - OPERATIONS WITH AREA IN PRODUCTION</t>
  </si>
  <si>
    <t>CUT CHRISTMAS TREES, PINE, SCOTCH - OPERATIONS WITH INVENTORY</t>
  </si>
  <si>
    <t>CUT CHRISTMAS TREES, RETAIL - OPERATIONS WITH SALES</t>
  </si>
  <si>
    <t>CUT CHRISTMAS TREES, RETAIL - SALES, MEASURED IN $</t>
  </si>
  <si>
    <t>CUT CHRISTMAS TREES, RETAIL - SALES, MEASURED IN TREES</t>
  </si>
  <si>
    <t>CUT CHRISTMAS TREES, TO BE CUT IN 1 YEAR - INVENTORY, MEASURED IN TREES</t>
  </si>
  <si>
    <t>CUT CHRISTMAS TREES, TO BE CUT IN 1 YEAR - OPERATIONS WITH INVENTORY</t>
  </si>
  <si>
    <t>CUT CHRISTMAS TREES, TO BE CUT IN 2 YEARS - INVENTORY, MEASURED IN TREES</t>
  </si>
  <si>
    <t>CUT CHRISTMAS TREES, TO BE CUT IN 2 YEARS - OPERATIONS WITH INVENTORY</t>
  </si>
  <si>
    <t>CUT CHRISTMAS TREES, TO BE CUT IN 3 YEARS - INVENTORY, MEASURED IN TREES</t>
  </si>
  <si>
    <t>CUT CHRISTMAS TREES, TO BE CUT IN 3 YEARS - OPERATIONS WITH INVENTORY</t>
  </si>
  <si>
    <t>CUT CHRISTMAS TREES, TO BE CUT IN 4 YEARS - INVENTORY, MEASURED IN TREES</t>
  </si>
  <si>
    <t>CUT CHRISTMAS TREES, TO BE CUT IN 4 YEARS - OPERATIONS WITH INVENTORY</t>
  </si>
  <si>
    <t>CUT CHRISTMAS TREES, TO BE CUT IN 5 YEARS - INVENTORY, MEASURED IN TREES</t>
  </si>
  <si>
    <t>CUT CHRISTMAS TREES, TO BE CUT IN 5 YEARS - OPERATIONS WITH INVENTORY</t>
  </si>
  <si>
    <t>CUT CHRISTMAS TREES, TO BE CUT IN 6 YEARS - INVENTORY, MEASURED IN TREES</t>
  </si>
  <si>
    <t>CUT CHRISTMAS TREES, TO BE CUT IN 6 YEARS - OPERATIONS WITH INVENTORY</t>
  </si>
  <si>
    <t>CUT CHRISTMAS TREES, TO BE CUT IN 7 YEARS - INVENTORY, MEASURED IN TREES</t>
  </si>
  <si>
    <t>CUT CHRISTMAS TREES, TO BE CUT IN 7 YEARS - OPERATIONS WITH INVENTORY</t>
  </si>
  <si>
    <t>CUT CHRISTMAS TREES, TO BE CUT IN GE 8 YEARS - INVENTORY, MEASURED IN TREES</t>
  </si>
  <si>
    <t>CUT CHRISTMAS TREES, TO BE CUT IN GE 8 YEARS - OPERATIONS WITH INVENTORY</t>
  </si>
  <si>
    <t>CUT CHRISTMAS TREES, WHOLESALE - OPERATIONS WITH SALES</t>
  </si>
  <si>
    <t>CUT CHRISTMAS TREES, WHOLESALE - SALES, MEASURED IN $</t>
  </si>
  <si>
    <t>CUT CHRISTMAS TREES, WHOLESALE - SALES, MEASURED IN TREES</t>
  </si>
  <si>
    <t>CUT CHRISTMAS TREES &amp; SHORT TERM WOODY TREES - OPERATIONS WITH SALES</t>
  </si>
  <si>
    <t>CUT CHRISTMAS TREES &amp; SHORT TERM WOODY TREES - SALES, MEASURED IN $</t>
  </si>
  <si>
    <t>CUT CHRISTMAS TREES &amp; SHORT TERM WOODY TREES - SALES, MEASURED IN PCT OF FARM OPERATIONS</t>
  </si>
  <si>
    <t>CUT CHRISTMAS TREES &amp; SHORT TERM WOODY TREES - SALES, MEASURED IN PCT OF FARM SALES</t>
  </si>
  <si>
    <t>CUT CHRISTMAS TREES &amp; SHORT TERM WOODY TREES, IRRIGATED - ACRES IN PRODUCTION</t>
  </si>
  <si>
    <t>CUT CHRISTMAS TREES &amp; SHORT TERM WOODY TREES, IRRIGATED - OPERATIONS WITH AREA IN PRODUCTION</t>
  </si>
  <si>
    <t>CUT CULTIVATED GREENS - OPERATIONS WITH SALES</t>
  </si>
  <si>
    <t>CUT CULTIVATED GREENS - SALES, MEASURED IN $</t>
  </si>
  <si>
    <t>CUT CULTIVATED GREENS, ASPARAGUS, OTHER - OPERATIONS WITH SALES</t>
  </si>
  <si>
    <t>CUT CULTIVATED GREENS, ASPARAGUS, OTHER - SALES, MEASURED IN $</t>
  </si>
  <si>
    <t>CUT CULTIVATED GREENS, ASPARAGUS, OTHER - SALES, MEASURED IN BUNCHES</t>
  </si>
  <si>
    <t>CUT CULTIVATED GREENS, ASPARAGUS, OTHER, WHOLESALE - OPERATIONS WITH SALES</t>
  </si>
  <si>
    <t>CUT CULTIVATED GREENS, ASPARAGUS, OTHER, WHOLESALE - SALES, MEASURED IN $</t>
  </si>
  <si>
    <t>CUT CULTIVATED GREENS, ASPARAGUS, OTHER, WHOLESALE - SALES, MEASURED IN BUNCHES</t>
  </si>
  <si>
    <t>CUT CULTIVATED GREENS, ASPARAGUS, PLUMOSUS - OPERATIONS WITH SALES</t>
  </si>
  <si>
    <t>CUT CULTIVATED GREENS, ASPARAGUS, PLUMOSUS - SALES, MEASURED IN $</t>
  </si>
  <si>
    <t>CUT CULTIVATED GREENS, ASPARAGUS, PLUMOSUS - SALES, MEASURED IN BUNCHES</t>
  </si>
  <si>
    <t>CUT CULTIVATED GREENS, ASPARAGUS, PLUMOSUS, WHOLESALE - OPERATIONS WITH SALES</t>
  </si>
  <si>
    <t>CUT CULTIVATED GREENS, ASPARAGUS, PLUMOSUS, WHOLESALE - SALES, MEASURED IN $</t>
  </si>
  <si>
    <t>CUT CULTIVATED GREENS, ASPARAGUS, PLUMOSUS, WHOLESALE - SALES, MEASURED IN BUNCHES</t>
  </si>
  <si>
    <t>CUT CULTIVATED GREENS, ASPARAGUS, TREE FERN - OPERATIONS WITH SALES</t>
  </si>
  <si>
    <t>CUT CULTIVATED GREENS, ASPARAGUS, TREE FERN - SALES, MEASURED IN $</t>
  </si>
  <si>
    <t>CUT CULTIVATED GREENS, ASPARAGUS, TREE FERN - SALES, MEASURED IN BUNCHES</t>
  </si>
  <si>
    <t>CUT CULTIVATED GREENS, ASPARAGUS, TREE FERN, WHOLESALE - OPERATIONS WITH SALES</t>
  </si>
  <si>
    <t>CUT CULTIVATED GREENS, ASPARAGUS, TREE FERN, WHOLESALE - SALES, MEASURED IN $</t>
  </si>
  <si>
    <t>CUT CULTIVATED GREENS, ASPARAGUS, TREE FERN, WHOLESALE - SALES, MEASURED IN BUNCHES</t>
  </si>
  <si>
    <t>CUT CULTIVATED GREENS, BOXWOOD - OPERATIONS WITH SALES</t>
  </si>
  <si>
    <t>CUT CULTIVATED GREENS, BOXWOOD - SALES, MEASURED IN $</t>
  </si>
  <si>
    <t>CUT CULTIVATED GREENS, BOXWOOD - SALES, MEASURED IN LB</t>
  </si>
  <si>
    <t>CUT CULTIVATED GREENS, BOXWOOD, WHOLESALE - OPERATIONS WITH SALES</t>
  </si>
  <si>
    <t>CUT CULTIVATED GREENS, BOXWOOD, WHOLESALE - SALES, MEASURED IN $</t>
  </si>
  <si>
    <t>CUT CULTIVATED GREENS, BOXWOOD, WHOLESALE - SALES, MEASURED IN LB</t>
  </si>
  <si>
    <t>CUT CULTIVATED GREENS, CALATHEA - OPERATIONS WITH SALES</t>
  </si>
  <si>
    <t>CUT CULTIVATED GREENS, CALATHEA - SALES, MEASURED IN $</t>
  </si>
  <si>
    <t>CUT CULTIVATED GREENS, CALATHEA - SALES, MEASURED IN BUNCHES</t>
  </si>
  <si>
    <t>CUT CULTIVATED GREENS, CALATHEA, WHOLESALE - OPERATIONS WITH SALES</t>
  </si>
  <si>
    <t>CUT CULTIVATED GREENS, CALATHEA, WHOLESALE - SALES, MEASURED IN $</t>
  </si>
  <si>
    <t>CUT CULTIVATED GREENS, CALATHEA, WHOLESALE - SALES, MEASURED IN BUNCHES</t>
  </si>
  <si>
    <t>CUT CULTIVATED GREENS, EUCALYPTUS - OPERATIONS WITH SALES</t>
  </si>
  <si>
    <t>CUT CULTIVATED GREENS, EUCALYPTUS - SALES, MEASURED IN $</t>
  </si>
  <si>
    <t>CUT CULTIVATED GREENS, EUCALYPTUS - SALES, MEASURED IN BUNCHES</t>
  </si>
  <si>
    <t>CUT CULTIVATED GREENS, EUCALYPTUS, RETAIL - OPERATIONS WITH SALES</t>
  </si>
  <si>
    <t>CUT CULTIVATED GREENS, EUCALYPTUS, RETAIL - SALES, MEASURED IN $</t>
  </si>
  <si>
    <t>CUT CULTIVATED GREENS, EUCALYPTUS, RETAIL - SALES, MEASURED IN BUNCHES</t>
  </si>
  <si>
    <t>CUT CULTIVATED GREENS, EUCALYPTUS, WHOLESALE - OPERATIONS WITH SALES</t>
  </si>
  <si>
    <t>CUT CULTIVATED GREENS, EUCALYPTUS, WHOLESALE - SALES, MEASURED IN $</t>
  </si>
  <si>
    <t>CUT CULTIVATED GREENS, EUCALYPTUS, WHOLESALE - SALES, MEASURED IN BUNCHES</t>
  </si>
  <si>
    <t>CUT CULTIVATED GREENS, EVERGREENS, CONIFEROUS - OPERATIONS WITH SALES</t>
  </si>
  <si>
    <t>CUT CULTIVATED GREENS, EVERGREENS, CONIFEROUS - SALES, MEASURED IN $</t>
  </si>
  <si>
    <t>CUT CULTIVATED GREENS, EVERGREENS, CONIFEROUS - SALES, MEASURED IN LB</t>
  </si>
  <si>
    <t>CUT CULTIVATED GREENS, EVERGREENS, CONIFEROUS, WHOLESALE - OPERATIONS WITH SALES</t>
  </si>
  <si>
    <t>CUT CULTIVATED GREENS, EVERGREENS, CONIFEROUS, WHOLESALE - SALES, MEASURED IN $</t>
  </si>
  <si>
    <t>CUT CULTIVATED GREENS, EVERGREENS, CONIFEROUS, WHOLESALE - SALES, MEASURED IN LB</t>
  </si>
  <si>
    <t>CUT CULTIVATED GREENS, FERNS, LEATHERLEAF - OPERATIONS WITH SALES</t>
  </si>
  <si>
    <t>CUT CULTIVATED GREENS, FERNS, LEATHERLEAF - SALES, MEASURED IN $</t>
  </si>
  <si>
    <t>CUT CULTIVATED GREENS, FERNS, LEATHERLEAF - SALES, MEASURED IN BUNCHES</t>
  </si>
  <si>
    <t>CUT CULTIVATED GREENS, FERNS, LEATHERLEAF, RETAIL - OPERATIONS WITH SALES</t>
  </si>
  <si>
    <t>CUT CULTIVATED GREENS, FERNS, LEATHERLEAF, RETAIL - SALES, MEASURED IN $</t>
  </si>
  <si>
    <t>CUT CULTIVATED GREENS, FERNS, LEATHERLEAF, RETAIL - SALES, MEASURED IN BUNCHES</t>
  </si>
  <si>
    <t>CUT CULTIVATED GREENS, FERNS, LEATHERLEAF, WHOLESALE - OPERATIONS WITH SALES</t>
  </si>
  <si>
    <t>CUT CULTIVATED GREENS, FERNS, LEATHERLEAF, WHOLESALE - SALES, MEASURED IN $</t>
  </si>
  <si>
    <t>CUT CULTIVATED GREENS, FERNS, LEATHERLEAF, WHOLESALE - SALES, MEASURED IN BUNCHES</t>
  </si>
  <si>
    <t>CUT CULTIVATED GREENS, HEDERA (IVY) - OPERATIONS WITH SALES</t>
  </si>
  <si>
    <t>CUT CULTIVATED GREENS, HEDERA (IVY) - SALES, MEASURED IN $</t>
  </si>
  <si>
    <t>CUT CULTIVATED GREENS, HEDERA (IVY) - SALES, MEASURED IN VINES</t>
  </si>
  <si>
    <t>CUT CULTIVATED GREENS, HEDERA (IVY), WHOLESALE - OPERATIONS WITH SALES</t>
  </si>
  <si>
    <t>CUT CULTIVATED GREENS, HEDERA (IVY), WHOLESALE - SALES, MEASURED IN $</t>
  </si>
  <si>
    <t>CUT CULTIVATED GREENS, HEDERA (IVY), WHOLESALE - SALES, MEASURED IN VINES</t>
  </si>
  <si>
    <t>CUT CULTIVATED GREENS, HOLLY - OPERATIONS WITH SALES</t>
  </si>
  <si>
    <t>CUT CULTIVATED GREENS, HOLLY - SALES, MEASURED IN $</t>
  </si>
  <si>
    <t>CUT CULTIVATED GREENS, HOLLY - SALES, MEASURED IN LB</t>
  </si>
  <si>
    <t>CUT CULTIVATED GREENS, HOLLY, WHOLESALE - OPERATIONS WITH SALES</t>
  </si>
  <si>
    <t>CUT CULTIVATED GREENS, HOLLY, WHOLESALE - SALES, MEASURED IN $</t>
  </si>
  <si>
    <t>CUT CULTIVATED GREENS, HOLLY, WHOLESALE - SALES, MEASURED IN LB</t>
  </si>
  <si>
    <t>CUT CULTIVATED GREENS, IN THE OPEN, (EXCL NATURAL SHADE) - ACRES IN PRODUCTION</t>
  </si>
  <si>
    <t>CUT CULTIVATED GREENS, IN THE OPEN, (EXCL NATURAL SHADE) - OPERATIONS WITH AREA IN PRODUCTION</t>
  </si>
  <si>
    <t>CUT CULTIVATED GREENS, IN THE OPEN, NATURAL SHADE - ACRES IN PRODUCTION</t>
  </si>
  <si>
    <t>CUT CULTIVATED GREENS, IN THE OPEN, NATURAL SHADE - OPERATIONS WITH AREA IN PRODUCTION</t>
  </si>
  <si>
    <t>CUT CULTIVATED GREENS, LILY GRASS - OPERATIONS WITH SALES</t>
  </si>
  <si>
    <t>CUT CULTIVATED GREENS, LILY GRASS - SALES, MEASURED IN $</t>
  </si>
  <si>
    <t>CUT CULTIVATED GREENS, LILY GRASS - SALES, MEASURED IN BUNCHES</t>
  </si>
  <si>
    <t>CUT CULTIVATED GREENS, LILY GRASS, RETAIL - OPERATIONS WITH SALES</t>
  </si>
  <si>
    <t>CUT CULTIVATED GREENS, LILY GRASS, RETAIL - SALES, MEASURED IN $</t>
  </si>
  <si>
    <t>CUT CULTIVATED GREENS, LILY GRASS, RETAIL - SALES, MEASURED IN BUNCHES</t>
  </si>
  <si>
    <t>CUT CULTIVATED GREENS, MONSTERA - OPERATIONS WITH SALES</t>
  </si>
  <si>
    <t>CUT CULTIVATED GREENS, MONSTERA - SALES, MEASURED IN $</t>
  </si>
  <si>
    <t>CUT CULTIVATED GREENS, MONSTERA - SALES, MEASURED IN BUNCHES</t>
  </si>
  <si>
    <t>CUT CULTIVATED GREENS, MONSTERA, RETAIL - OPERATIONS WITH SALES</t>
  </si>
  <si>
    <t>CUT CULTIVATED GREENS, MONSTERA, RETAIL - SALES, MEASURED IN $</t>
  </si>
  <si>
    <t>CUT CULTIVATED GREENS, MONSTERA, RETAIL - SALES, MEASURED IN BUNCHES</t>
  </si>
  <si>
    <t>CUT CULTIVATED GREENS, MONSTERA, WHOLESALE - OPERATIONS WITH SALES</t>
  </si>
  <si>
    <t>CUT CULTIVATED GREENS, MONSTERA, WHOLESALE - SALES, MEASURED IN $</t>
  </si>
  <si>
    <t>CUT CULTIVATED GREENS, MONSTERA, WHOLESALE - SALES, MEASURED IN BUNCHES</t>
  </si>
  <si>
    <t>CUT CULTIVATED GREENS, MYRTLE - OPERATIONS WITH SALES</t>
  </si>
  <si>
    <t>CUT CULTIVATED GREENS, MYRTLE - SALES, MEASURED IN $</t>
  </si>
  <si>
    <t>CUT CULTIVATED GREENS, MYRTLE - SALES, MEASURED IN BUNCHES</t>
  </si>
  <si>
    <t>CUT CULTIVATED GREENS, MYRTLE, WHOLESALE - OPERATIONS WITH SALES</t>
  </si>
  <si>
    <t>CUT CULTIVATED GREENS, MYRTLE, WHOLESALE - SALES, MEASURED IN $</t>
  </si>
  <si>
    <t>CUT CULTIVATED GREENS, MYRTLE, WHOLESALE - SALES, MEASURED IN BUNCHES</t>
  </si>
  <si>
    <t>CUT CULTIVATED GREENS, OTHER CLASSES - OPERATIONS WITH SALES</t>
  </si>
  <si>
    <t>CUT CULTIVATED GREENS, OTHER CLASSES - SALES, MEASURED IN $</t>
  </si>
  <si>
    <t>CUT CULTIVATED GREENS, OTHER CLASSES, RETAIL - OPERATIONS WITH SALES</t>
  </si>
  <si>
    <t>CUT CULTIVATED GREENS, OTHER CLASSES, RETAIL - SALES, MEASURED IN $</t>
  </si>
  <si>
    <t>CUT CULTIVATED GREENS, OTHER CLASSES, WHOLESALE - OPERATIONS WITH SALES</t>
  </si>
  <si>
    <t>CUT CULTIVATED GREENS, OTHER CLASSES, WHOLESALE - SALES, MEASURED IN $</t>
  </si>
  <si>
    <t>CUT CULTIVATED GREENS, PITTOSPORUM - OPERATIONS WITH SALES</t>
  </si>
  <si>
    <t>CUT CULTIVATED GREENS, PITTOSPORUM - SALES, MEASURED IN $</t>
  </si>
  <si>
    <t>CUT CULTIVATED GREENS, PITTOSPORUM - SALES, MEASURED IN BUNCHES</t>
  </si>
  <si>
    <t>CUT CULTIVATED GREENS, PITTOSPORUM, WHOLESALE - OPERATIONS WITH SALES</t>
  </si>
  <si>
    <t>CUT CULTIVATED GREENS, PITTOSPORUM, WHOLESALE - SALES, MEASURED IN $</t>
  </si>
  <si>
    <t>CUT CULTIVATED GREENS, PITTOSPORUM, WHOLESALE - SALES, MEASURED IN BUNCHES</t>
  </si>
  <si>
    <t>CUT CULTIVATED GREENS, PODOCARPUS - OPERATIONS WITH SALES</t>
  </si>
  <si>
    <t>CUT CULTIVATED GREENS, PODOCARPUS - SALES, MEASURED IN $</t>
  </si>
  <si>
    <t>CUT CULTIVATED GREENS, PODOCARPUS - SALES, MEASURED IN BUNCHES</t>
  </si>
  <si>
    <t>CUT CULTIVATED GREENS, PODOCARPUS, WHOLESALE - OPERATIONS WITH SALES</t>
  </si>
  <si>
    <t>CUT CULTIVATED GREENS, PODOCARPUS, WHOLESALE - SALES, MEASURED IN $</t>
  </si>
  <si>
    <t>CUT CULTIVATED GREENS, PODOCARPUS, WHOLESALE - SALES, MEASURED IN BUNCHES</t>
  </si>
  <si>
    <t>CUT CULTIVATED GREENS, RETAIL - OPERATIONS WITH SALES</t>
  </si>
  <si>
    <t>CUT CULTIVATED GREENS, RETAIL - SALES, MEASURED IN $</t>
  </si>
  <si>
    <t>CUT CULTIVATED GREENS, TI (CORDYLINE), STEMS - OPERATIONS WITH SALES</t>
  </si>
  <si>
    <t>CUT CULTIVATED GREENS, TI (CORDYLINE), STEMS - SALES, MEASURED IN $</t>
  </si>
  <si>
    <t>CUT CULTIVATED GREENS, TI (CORDYLINE), STEMS - SALES, MEASURED IN STEMS</t>
  </si>
  <si>
    <t>CUT CULTIVATED GREENS, TI (CORDYLINE), STEMS, RETAIL - OPERATIONS WITH SALES</t>
  </si>
  <si>
    <t>CUT CULTIVATED GREENS, TI (CORDYLINE), STEMS, RETAIL - SALES, MEASURED IN $</t>
  </si>
  <si>
    <t>CUT CULTIVATED GREENS, TI (CORDYLINE), STEMS, RETAIL - SALES, MEASURED IN STEMS</t>
  </si>
  <si>
    <t>CUT CULTIVATED GREENS, TI (CORDYLINE), STEMS, WHOLESALE - OPERATIONS WITH SALES</t>
  </si>
  <si>
    <t>CUT CULTIVATED GREENS, TI (CORDYLINE), STEMS, WHOLESALE - SALES, MEASURED IN $</t>
  </si>
  <si>
    <t>CUT CULTIVATED GREENS, TI (CORDYLINE), STEMS, WHOLESALE - SALES, MEASURED IN STEMS</t>
  </si>
  <si>
    <t>CUT CULTIVATED GREENS, TI, LEAVES, (EXCL FLORAL) - OPERATIONS WITH SALES</t>
  </si>
  <si>
    <t>CUT CULTIVATED GREENS, TI, LEAVES, (EXCL FLORAL) - SALES, MEASURED IN $</t>
  </si>
  <si>
    <t>CUT CULTIVATED GREENS, TI, LEAVES, (EXCL FLORAL) - SALES, MEASURED IN LEAVES</t>
  </si>
  <si>
    <t>CUT CULTIVATED GREENS, TI, LEAVES, (EXCL FLORAL), RETAIL - OPERATIONS WITH SALES</t>
  </si>
  <si>
    <t>CUT CULTIVATED GREENS, TI, LEAVES, (EXCL FLORAL), RETAIL - SALES, MEASURED IN $</t>
  </si>
  <si>
    <t>CUT CULTIVATED GREENS, TI, LEAVES, (EXCL FLORAL), RETAIL - SALES, MEASURED IN LEAVES</t>
  </si>
  <si>
    <t>CUT CULTIVATED GREENS, TI, LEAVES, (EXCL FLORAL), WHOLESALE - OPERATIONS WITH SALES</t>
  </si>
  <si>
    <t>CUT CULTIVATED GREENS, TI, LEAVES, (EXCL FLORAL), WHOLESALE - SALES, MEASURED IN $</t>
  </si>
  <si>
    <t>CUT CULTIVATED GREENS, TI, LEAVES, (EXCL FLORAL), WHOLESALE - SALES, MEASURED IN LEAVES</t>
  </si>
  <si>
    <t>CUT CULTIVATED GREENS, TI, LEAVES, FLORAL - OPERATIONS WITH SALES</t>
  </si>
  <si>
    <t>CUT CULTIVATED GREENS, TI, LEAVES, FLORAL - SALES, MEASURED IN $</t>
  </si>
  <si>
    <t>CUT CULTIVATED GREENS, TI, LEAVES, FLORAL - SALES, MEASURED IN LEAVES</t>
  </si>
  <si>
    <t>CUT CULTIVATED GREENS, TI, LEAVES, FLORAL, RETAIL - OPERATIONS WITH SALES</t>
  </si>
  <si>
    <t>CUT CULTIVATED GREENS, TI, LEAVES, FLORAL, RETAIL - SALES, MEASURED IN $</t>
  </si>
  <si>
    <t>CUT CULTIVATED GREENS, TI, LEAVES, FLORAL, RETAIL - SALES, MEASURED IN LEAVES</t>
  </si>
  <si>
    <t>CUT CULTIVATED GREENS, TI, LEAVES, FLORAL, WHOLESALE - OPERATIONS WITH SALES</t>
  </si>
  <si>
    <t>CUT CULTIVATED GREENS, TI, LEAVES, FLORAL, WHOLESALE - SALES, MEASURED IN $</t>
  </si>
  <si>
    <t>CUT CULTIVATED GREENS, TI, LEAVES, FLORAL, WHOLESALE - SALES, MEASURED IN LEAVES</t>
  </si>
  <si>
    <t>CUT CULTIVATED GREENS, UNDER PROTECTION, GREENHOUSE - OPERATIONS WITH AREA IN PRODUCTION</t>
  </si>
  <si>
    <t>CUT CULTIVATED GREENS, UNDER PROTECTION, GREENHOUSE - SQ FT IN PRODUCTION</t>
  </si>
  <si>
    <t>CUT CULTIVATED GREENS, UNDER PROTECTION, SHADE STRUCTURES - OPERATIONS WITH AREA IN PRODUCTION</t>
  </si>
  <si>
    <t>CUT CULTIVATED GREENS, UNDER PROTECTION, SHADE STRUCTURES - SQ FT IN PRODUCTION</t>
  </si>
  <si>
    <t>CUT CULTIVATED GREENS, WHOLESALE - OPERATIONS WITH SALES</t>
  </si>
  <si>
    <t>CUT CULTIVATED GREENS, WHOLESALE - SALES, MEASURED IN $</t>
  </si>
  <si>
    <t>CUT FLOWERS - OPERATIONS WITH SALES</t>
  </si>
  <si>
    <t>CUT FLOWERS - SALES, MEASURED IN $</t>
  </si>
  <si>
    <t>CUT FLOWERS, ALSTROEMERIA - OPERATIONS WITH SALES</t>
  </si>
  <si>
    <t>CUT FLOWERS, ALSTROEMERIA - SALES, MEASURED IN $</t>
  </si>
  <si>
    <t>CUT FLOWERS, ALSTROEMERIA - SALES, MEASURED IN STEMS</t>
  </si>
  <si>
    <t>CUT FLOWERS, ALSTROEMERIA, RETAIL - OPERATIONS WITH SALES</t>
  </si>
  <si>
    <t>CUT FLOWERS, ALSTROEMERIA, RETAIL - SALES, MEASURED IN $</t>
  </si>
  <si>
    <t>CUT FLOWERS, ALSTROEMERIA, RETAIL - SALES, MEASURED IN STEMS</t>
  </si>
  <si>
    <t>CUT FLOWERS, ALSTROEMERIA, WHOLESALE - OPERATIONS WITH SALES</t>
  </si>
  <si>
    <t>CUT FLOWERS, ALSTROEMERIA, WHOLESALE - SALES, MEASURED IN $</t>
  </si>
  <si>
    <t>CUT FLOWERS, ALSTROEMERIA, WHOLESALE - SALES, MEASURED IN STEMS</t>
  </si>
  <si>
    <t>CUT FLOWERS, ANTHURIUM - OPERATIONS WITH SALES</t>
  </si>
  <si>
    <t>CUT FLOWERS, ANTHURIUM - SALES, MEASURED IN $</t>
  </si>
  <si>
    <t>CUT FLOWERS, ANTHURIUM - SALES, MEASURED IN STEMS</t>
  </si>
  <si>
    <t>CUT FLOWERS, ANTHURIUM, IN THE OPEN, (EXCL NATURAL SHADE) - ACRES IN PRODUCTION</t>
  </si>
  <si>
    <t>CUT FLOWERS, ANTHURIUM, IN THE OPEN, (EXCL NATURAL SHADE) - OPERATIONS WITH AREA IN PRODUCTION</t>
  </si>
  <si>
    <t>CUT FLOWERS, ANTHURIUM, IN THE OPEN, NATURAL SHADE - ACRES IN PRODUCTION</t>
  </si>
  <si>
    <t>CUT FLOWERS, ANTHURIUM, IN THE OPEN, NATURAL SHADE - OPERATIONS WITH AREA IN PRODUCTION</t>
  </si>
  <si>
    <t>CUT FLOWERS, ANTHURIUM, RETAIL - OPERATIONS WITH SALES</t>
  </si>
  <si>
    <t>CUT FLOWERS, ANTHURIUM, RETAIL - SALES, MEASURED IN $</t>
  </si>
  <si>
    <t>CUT FLOWERS, ANTHURIUM, RETAIL - SALES, MEASURED IN STEMS</t>
  </si>
  <si>
    <t>CUT FLOWERS, ANTHURIUM, UNDER PROTECTION, GREENHOUSE - OPERATIONS WITH AREA IN PRODUCTION</t>
  </si>
  <si>
    <t>CUT FLOWERS, ANTHURIUM, UNDER PROTECTION, GREENHOUSE - SQ FT IN PRODUCTION</t>
  </si>
  <si>
    <t>CUT FLOWERS, ANTHURIUM, UNDER PROTECTION, SHADE STRUCTURES - OPERATIONS WITH AREA IN PRODUCTION</t>
  </si>
  <si>
    <t>CUT FLOWERS, ANTHURIUM, UNDER PROTECTION, SHADE STRUCTURES - SQ FT IN PRODUCTION</t>
  </si>
  <si>
    <t>CUT FLOWERS, ANTHURIUM, WHOLESALE - OPERATIONS WITH SALES</t>
  </si>
  <si>
    <t>CUT FLOWERS, ANTHURIUM, WHOLESALE - SALES, MEASURED IN $</t>
  </si>
  <si>
    <t>CUT FLOWERS, ANTHURIUM, WHOLESALE - SALES, MEASURED IN STEMS</t>
  </si>
  <si>
    <t>CUT FLOWERS, BIRD OF PARADISE (STRELITZIA) - OPERATIONS WITH SALES</t>
  </si>
  <si>
    <t>CUT FLOWERS, BIRD OF PARADISE (STRELITZIA) - SALES, MEASURED IN $</t>
  </si>
  <si>
    <t>CUT FLOWERS, BIRD OF PARADISE (STRELITZIA) - SALES, MEASURED IN STEMS</t>
  </si>
  <si>
    <t>CUT FLOWERS, BIRD OF PARADISE (STRELITZIA), RETAIL - OPERATIONS WITH SALES</t>
  </si>
  <si>
    <t>CUT FLOWERS, BIRD OF PARADISE (STRELITZIA), RETAIL - SALES, MEASURED IN $</t>
  </si>
  <si>
    <t>CUT FLOWERS, BIRD OF PARADISE (STRELITZIA), RETAIL - SALES, MEASURED IN STEMS</t>
  </si>
  <si>
    <t>CUT FLOWERS, BIRD OF PARADISE (STRELITZIA), WHOLESALE - OPERATIONS WITH SALES</t>
  </si>
  <si>
    <t>CUT FLOWERS, BIRD OF PARADISE (STRELITZIA), WHOLESALE - SALES, MEASURED IN $</t>
  </si>
  <si>
    <t>CUT FLOWERS, BIRD OF PARADISE (STRELITZIA), WHOLESALE - SALES, MEASURED IN STEMS</t>
  </si>
  <si>
    <t>CUT FLOWERS, CALLA LILY - OPERATIONS WITH SALES</t>
  </si>
  <si>
    <t>CUT FLOWERS, CALLA LILY - SALES, MEASURED IN $</t>
  </si>
  <si>
    <t>CUT FLOWERS, CALLA LILY - SALES, MEASURED IN STEMS</t>
  </si>
  <si>
    <t>CUT FLOWERS, CALLA LILY, WHOLESALE - OPERATIONS WITH SALES</t>
  </si>
  <si>
    <t>CUT FLOWERS, CALLA LILY, WHOLESALE - SALES, MEASURED IN $</t>
  </si>
  <si>
    <t>CUT FLOWERS, CALLA LILY, WHOLESALE - SALES, MEASURED IN STEMS</t>
  </si>
  <si>
    <t>CUT FLOWERS, CARNATION, MINIATURE - OPERATIONS WITH SALES</t>
  </si>
  <si>
    <t>CUT FLOWERS, CARNATION, MINIATURE - SALES, MEASURED IN $</t>
  </si>
  <si>
    <t>CUT FLOWERS, CARNATION, MINIATURE - SALES, MEASURED IN STEMS</t>
  </si>
  <si>
    <t>CUT FLOWERS, CARNATION, MINIATURE, RETAIL - OPERATIONS WITH SALES</t>
  </si>
  <si>
    <t>CUT FLOWERS, CARNATION, MINIATURE, RETAIL - SALES, MEASURED IN $</t>
  </si>
  <si>
    <t>CUT FLOWERS, CARNATION, MINIATURE, RETAIL - SALES, MEASURED IN STEMS</t>
  </si>
  <si>
    <t>CUT FLOWERS, CARNATION, MINIATURE, WHOLESALE - OPERATIONS WITH SALES</t>
  </si>
  <si>
    <t>CUT FLOWERS, CARNATION, MINIATURE, WHOLESALE - SALES, MEASURED IN $</t>
  </si>
  <si>
    <t>CUT FLOWERS, CARNATION, MINIATURE, WHOLESALE - SALES, MEASURED IN STEMS</t>
  </si>
  <si>
    <t>CUT FLOWERS, CARNATION, STANDARD - OPERATIONS WITH SALES</t>
  </si>
  <si>
    <t>CUT FLOWERS, CARNATION, STANDARD - SALES, MEASURED IN $</t>
  </si>
  <si>
    <t>CUT FLOWERS, CARNATION, STANDARD - SALES, MEASURED IN STEMS</t>
  </si>
  <si>
    <t>CUT FLOWERS, CARNATION, STANDARD, RETAIL - OPERATIONS WITH SALES</t>
  </si>
  <si>
    <t>CUT FLOWERS, CARNATION, STANDARD, RETAIL - SALES, MEASURED IN $</t>
  </si>
  <si>
    <t>CUT FLOWERS, CARNATION, STANDARD, RETAIL - SALES, MEASURED IN STEMS</t>
  </si>
  <si>
    <t>CUT FLOWERS, CARNATION, STANDARD, WHOLESALE - OPERATIONS WITH SALES</t>
  </si>
  <si>
    <t>CUT FLOWERS, CARNATION, STANDARD, WHOLESALE - SALES, MEASURED IN $</t>
  </si>
  <si>
    <t>CUT FLOWERS, CARNATION, STANDARD, WHOLESALE - SALES, MEASURED IN STEMS</t>
  </si>
  <si>
    <t>CUT FLOWERS, CELOSIA - OPERATIONS WITH SALES</t>
  </si>
  <si>
    <t>CUT FLOWERS, CELOSIA - SALES, MEASURED IN $</t>
  </si>
  <si>
    <t>CUT FLOWERS, CELOSIA - SALES, MEASURED IN BUNCHES</t>
  </si>
  <si>
    <t>CUT FLOWERS, CELOSIA, WHOLESALE - OPERATIONS WITH SALES</t>
  </si>
  <si>
    <t>CUT FLOWERS, CELOSIA, WHOLESALE - SALES, MEASURED IN $</t>
  </si>
  <si>
    <t>CUT FLOWERS, CELOSIA, WHOLESALE - SALES, MEASURED IN BUNCHES</t>
  </si>
  <si>
    <t>CUT FLOWERS, CHRYSANTHEMUM, (EXCL POMPON) - OPERATIONS WITH SALES</t>
  </si>
  <si>
    <t>CUT FLOWERS, CHRYSANTHEMUM, (EXCL POMPON) - SALES, MEASURED IN $</t>
  </si>
  <si>
    <t>CUT FLOWERS, CHRYSANTHEMUM, (EXCL POMPON) - SALES, MEASURED IN BUNCHES</t>
  </si>
  <si>
    <t>CUT FLOWERS, CHRYSANTHEMUM, (EXCL POMPON), RETAIL - OPERATIONS WITH SALES</t>
  </si>
  <si>
    <t>CUT FLOWERS, CHRYSANTHEMUM, (EXCL POMPON), RETAIL - SALES, MEASURED IN $</t>
  </si>
  <si>
    <t>CUT FLOWERS, CHRYSANTHEMUM, (EXCL POMPON), RETAIL - SALES, MEASURED IN BUNCHES</t>
  </si>
  <si>
    <t>CUT FLOWERS, CHRYSANTHEMUM, (EXCL POMPON), WHOLESALE - OPERATIONS WITH SALES</t>
  </si>
  <si>
    <t>CUT FLOWERS, CHRYSANTHEMUM, (EXCL POMPON), WHOLESALE - SALES, MEASURED IN $</t>
  </si>
  <si>
    <t>CUT FLOWERS, CHRYSANTHEMUM, (EXCL POMPON), WHOLESALE - SALES, MEASURED IN BUNCHES</t>
  </si>
  <si>
    <t>CUT FLOWERS, CHRYSANTHEMUM, POMPON - OPERATIONS WITH SALES</t>
  </si>
  <si>
    <t>CUT FLOWERS, CHRYSANTHEMUM, POMPON - SALES, MEASURED IN $</t>
  </si>
  <si>
    <t>CUT FLOWERS, CHRYSANTHEMUM, POMPON - SALES, MEASURED IN BUNCHES</t>
  </si>
  <si>
    <t>CUT FLOWERS, CHRYSANTHEMUM, POMPON, RETAIL - OPERATIONS WITH SALES</t>
  </si>
  <si>
    <t>CUT FLOWERS, CHRYSANTHEMUM, POMPON, RETAIL - SALES, MEASURED IN $</t>
  </si>
  <si>
    <t>CUT FLOWERS, CHRYSANTHEMUM, POMPON, RETAIL - SALES, MEASURED IN BUNCHES</t>
  </si>
  <si>
    <t>CUT FLOWERS, CHRYSANTHEMUM, POMPON, WHOLESALE - OPERATIONS WITH SALES</t>
  </si>
  <si>
    <t>CUT FLOWERS, CHRYSANTHEMUM, POMPON, WHOLESALE - SALES, MEASURED IN $</t>
  </si>
  <si>
    <t>CUT FLOWERS, CHRYSANTHEMUM, POMPON, WHOLESALE - SALES, MEASURED IN BUNCHES</t>
  </si>
  <si>
    <t>CUT FLOWERS, DAHLIA - OPERATIONS WITH SALES</t>
  </si>
  <si>
    <t>CUT FLOWERS, DAHLIA - SALES, MEASURED IN $</t>
  </si>
  <si>
    <t>CUT FLOWERS, DAHLIA - SALES, MEASURED IN BUNCHES</t>
  </si>
  <si>
    <t>CUT FLOWERS, DAHLIA, WHOLESALE - OPERATIONS WITH SALES</t>
  </si>
  <si>
    <t>CUT FLOWERS, DAHLIA, WHOLESALE - SALES, MEASURED IN $</t>
  </si>
  <si>
    <t>CUT FLOWERS, DAHLIA, WHOLESALE - SALES, MEASURED IN BUNCHES</t>
  </si>
  <si>
    <t>CUT FLOWERS, DAISY, GERBERA - OPERATIONS WITH SALES</t>
  </si>
  <si>
    <t>CUT FLOWERS, DAISY, GERBERA - SALES, MEASURED IN $</t>
  </si>
  <si>
    <t>CUT FLOWERS, DAISY, GERBERA - SALES, MEASURED IN STEMS</t>
  </si>
  <si>
    <t>CUT FLOWERS, DAISY, GERBERA, RETAIL - OPERATIONS WITH SALES</t>
  </si>
  <si>
    <t>CUT FLOWERS, DAISY, GERBERA, RETAIL - SALES, MEASURED IN $</t>
  </si>
  <si>
    <t>CUT FLOWERS, DAISY, GERBERA, RETAIL - SALES, MEASURED IN STEMS</t>
  </si>
  <si>
    <t>CUT FLOWERS, DAISY, GERBERA, WHOLESALE - OPERATIONS WITH SALES</t>
  </si>
  <si>
    <t>CUT FLOWERS, DAISY, GERBERA, WHOLESALE - SALES, MEASURED IN $</t>
  </si>
  <si>
    <t>CUT FLOWERS, DAISY, GERBERA, WHOLESALE - SALES, MEASURED IN STEMS</t>
  </si>
  <si>
    <t>CUT FLOWERS, DELPHINIUM (LARKSPUR) - OPERATIONS WITH SALES</t>
  </si>
  <si>
    <t>CUT FLOWERS, DELPHINIUM (LARKSPUR) - SALES, MEASURED IN $</t>
  </si>
  <si>
    <t>CUT FLOWERS, DELPHINIUM (LARKSPUR) - SALES, MEASURED IN STEMS</t>
  </si>
  <si>
    <t>CUT FLOWERS, DELPHINIUM (LARKSPUR), RETAIL - OPERATIONS WITH SALES</t>
  </si>
  <si>
    <t>CUT FLOWERS, DELPHINIUM (LARKSPUR), RETAIL - SALES, MEASURED IN $</t>
  </si>
  <si>
    <t>CUT FLOWERS, DELPHINIUM (LARKSPUR), RETAIL - SALES, MEASURED IN STEMS</t>
  </si>
  <si>
    <t>CUT FLOWERS, DELPHINIUM (LARKSPUR), WHOLESALE - OPERATIONS WITH SALES</t>
  </si>
  <si>
    <t>CUT FLOWERS, DELPHINIUM (LARKSPUR), WHOLESALE - SALES, MEASURED IN $</t>
  </si>
  <si>
    <t>CUT FLOWERS, DELPHINIUM (LARKSPUR), WHOLESALE - SALES, MEASURED IN STEMS</t>
  </si>
  <si>
    <t>CUT FLOWERS, DIANTHUS, (EXCL CARNATIONS) - OPERATIONS WITH SALES</t>
  </si>
  <si>
    <t>CUT FLOWERS, DIANTHUS, (EXCL CARNATIONS) - SALES, MEASURED IN $</t>
  </si>
  <si>
    <t>CUT FLOWERS, DIANTHUS, (EXCL CARNATIONS) - SALES, MEASURED IN BUNCHES</t>
  </si>
  <si>
    <t>CUT FLOWERS, DIANTHUS, (EXCL CARNATIONS), RETAIL - OPERATIONS WITH SALES</t>
  </si>
  <si>
    <t>CUT FLOWERS, DIANTHUS, (EXCL CARNATIONS), RETAIL - SALES, MEASURED IN $</t>
  </si>
  <si>
    <t>CUT FLOWERS, DIANTHUS, (EXCL CARNATIONS), RETAIL - SALES, MEASURED IN BUNCHES</t>
  </si>
  <si>
    <t>CUT FLOWERS, DIANTHUS, (EXCL CARNATIONS), WHOLESALE - OPERATIONS WITH SALES</t>
  </si>
  <si>
    <t>CUT FLOWERS, DIANTHUS, (EXCL CARNATIONS), WHOLESALE - SALES, MEASURED IN $</t>
  </si>
  <si>
    <t>CUT FLOWERS, DIANTHUS, (EXCL CARNATIONS), WHOLESALE - SALES, MEASURED IN BUNCHES</t>
  </si>
  <si>
    <t>CUT FLOWERS, DRY - OPERATIONS WITH SALES</t>
  </si>
  <si>
    <t>CUT FLOWERS, DRY - SALES, MEASURED IN $</t>
  </si>
  <si>
    <t>CUT FLOWERS, DRY, WHOLESALE - OPERATIONS WITH SALES</t>
  </si>
  <si>
    <t>CUT FLOWERS, DRY, WHOLESALE - SALES, MEASURED IN $</t>
  </si>
  <si>
    <t>CUT FLOWERS, GINGER, OTHER - OPERATIONS WITH SALES</t>
  </si>
  <si>
    <t>CUT FLOWERS, GINGER, OTHER - SALES, MEASURED IN $</t>
  </si>
  <si>
    <t>CUT FLOWERS, GINGER, OTHER - SALES, MEASURED IN STEMS</t>
  </si>
  <si>
    <t>CUT FLOWERS, GINGER, OTHER, RETAIL - OPERATIONS WITH SALES</t>
  </si>
  <si>
    <t>CUT FLOWERS, GINGER, OTHER, RETAIL - SALES, MEASURED IN $</t>
  </si>
  <si>
    <t>CUT FLOWERS, GINGER, OTHER, RETAIL - SALES, MEASURED IN STEMS</t>
  </si>
  <si>
    <t>CUT FLOWERS, GINGER, OTHER, WHOLESALE - OPERATIONS WITH SALES</t>
  </si>
  <si>
    <t>CUT FLOWERS, GINGER, OTHER, WHOLESALE - SALES, MEASURED IN $</t>
  </si>
  <si>
    <t>CUT FLOWERS, GINGER, OTHER, WHOLESALE - SALES, MEASURED IN STEMS</t>
  </si>
  <si>
    <t>CUT FLOWERS, GINGER, PINK - OPERATIONS WITH SALES</t>
  </si>
  <si>
    <t>CUT FLOWERS, GINGER, PINK - SALES, MEASURED IN $</t>
  </si>
  <si>
    <t>CUT FLOWERS, GINGER, PINK - SALES, MEASURED IN STEMS</t>
  </si>
  <si>
    <t>CUT FLOWERS, GINGER, PINK, RETAIL - OPERATIONS WITH SALES</t>
  </si>
  <si>
    <t>CUT FLOWERS, GINGER, PINK, RETAIL - SALES, MEASURED IN $</t>
  </si>
  <si>
    <t>CUT FLOWERS, GINGER, PINK, RETAIL - SALES, MEASURED IN STEMS</t>
  </si>
  <si>
    <t>CUT FLOWERS, GINGER, PINK, WHOLESALE - OPERATIONS WITH SALES</t>
  </si>
  <si>
    <t>CUT FLOWERS, GINGER, PINK, WHOLESALE - SALES, MEASURED IN $</t>
  </si>
  <si>
    <t>CUT FLOWERS, GINGER, PINK, WHOLESALE - SALES, MEASURED IN STEMS</t>
  </si>
  <si>
    <t>CUT FLOWERS, GINGER, RED - OPERATIONS WITH SALES</t>
  </si>
  <si>
    <t>CUT FLOWERS, GINGER, RED - SALES, MEASURED IN $</t>
  </si>
  <si>
    <t>CUT FLOWERS, GINGER, RED - SALES, MEASURED IN STEMS</t>
  </si>
  <si>
    <t>CUT FLOWERS, GINGER, RED, RETAIL - OPERATIONS WITH SALES</t>
  </si>
  <si>
    <t>CUT FLOWERS, GINGER, RED, RETAIL - SALES, MEASURED IN $</t>
  </si>
  <si>
    <t>CUT FLOWERS, GINGER, RED, RETAIL - SALES, MEASURED IN STEMS</t>
  </si>
  <si>
    <t>CUT FLOWERS, GINGER, RED, WHOLESALE - OPERATIONS WITH SALES</t>
  </si>
  <si>
    <t>CUT FLOWERS, GINGER, RED, WHOLESALE - SALES, MEASURED IN $</t>
  </si>
  <si>
    <t>CUT FLOWERS, GINGER, RED, WHOLESALE - SALES, MEASURED IN STEMS</t>
  </si>
  <si>
    <t>CUT FLOWERS, GLADIOLI - OPERATIONS WITH SALES</t>
  </si>
  <si>
    <t>CUT FLOWERS, GLADIOLI - SALES, MEASURED IN $</t>
  </si>
  <si>
    <t>CUT FLOWERS, GLADIOLI - SALES, MEASURED IN SPIKES</t>
  </si>
  <si>
    <t>CUT FLOWERS, GLADIOLI, RETAIL - OPERATIONS WITH SALES</t>
  </si>
  <si>
    <t>CUT FLOWERS, GLADIOLI, RETAIL - SALES, MEASURED IN $</t>
  </si>
  <si>
    <t>CUT FLOWERS, GLADIOLI, RETAIL - SALES, MEASURED IN SPIKES</t>
  </si>
  <si>
    <t>CUT FLOWERS, GLADIOLI, WHOLESALE - OPERATIONS WITH SALES</t>
  </si>
  <si>
    <t>CUT FLOWERS, GLADIOLI, WHOLESALE - SALES, MEASURED IN $</t>
  </si>
  <si>
    <t>CUT FLOWERS, GLADIOLI, WHOLESALE - SALES, MEASURED IN SPIKES</t>
  </si>
  <si>
    <t>CUT FLOWERS, GYPSOPHILA - OPERATIONS WITH SALES</t>
  </si>
  <si>
    <t>CUT FLOWERS, GYPSOPHILA - SALES, MEASURED IN $</t>
  </si>
  <si>
    <t>CUT FLOWERS, GYPSOPHILA - SALES, MEASURED IN BUNCHES</t>
  </si>
  <si>
    <t>CUT FLOWERS, GYPSOPHILA, WHOLESALE - OPERATIONS WITH SALES</t>
  </si>
  <si>
    <t>CUT FLOWERS, GYPSOPHILA, WHOLESALE - SALES, MEASURED IN $</t>
  </si>
  <si>
    <t>CUT FLOWERS, GYPSOPHILA, WHOLESALE - SALES, MEASURED IN BUNCHES</t>
  </si>
  <si>
    <t>CUT FLOWERS, HELICONIA - OPERATIONS WITH SALES</t>
  </si>
  <si>
    <t>CUT FLOWERS, HELICONIA - SALES, MEASURED IN $</t>
  </si>
  <si>
    <t>CUT FLOWERS, HELICONIA - SALES, MEASURED IN STEMS</t>
  </si>
  <si>
    <t>CUT FLOWERS, HELICONIA, RETAIL - OPERATIONS WITH SALES</t>
  </si>
  <si>
    <t>CUT FLOWERS, HELICONIA, RETAIL - SALES, MEASURED IN $</t>
  </si>
  <si>
    <t>CUT FLOWERS, HELICONIA, RETAIL - SALES, MEASURED IN STEMS</t>
  </si>
  <si>
    <t>CUT FLOWERS, HELICONIA, WHOLESALE - OPERATIONS WITH SALES</t>
  </si>
  <si>
    <t>CUT FLOWERS, HELICONIA, WHOLESALE - SALES, MEASURED IN $</t>
  </si>
  <si>
    <t>CUT FLOWERS, HELICONIA, WHOLESALE - SALES, MEASURED IN STEMS</t>
  </si>
  <si>
    <t>CUT FLOWERS, HYDRANGEA - OPERATIONS WITH SALES</t>
  </si>
  <si>
    <t>CUT FLOWERS, HYDRANGEA - SALES, MEASURED IN $</t>
  </si>
  <si>
    <t>CUT FLOWERS, HYDRANGEA - SALES, MEASURED IN STEMS</t>
  </si>
  <si>
    <t>CUT FLOWERS, HYDRANGEA, WHOLESALE - OPERATIONS WITH SALES</t>
  </si>
  <si>
    <t>CUT FLOWERS, HYDRANGEA, WHOLESALE - SALES, MEASURED IN $</t>
  </si>
  <si>
    <t>CUT FLOWERS, HYDRANGEA, WHOLESALE - SALES, MEASURED IN STEMS</t>
  </si>
  <si>
    <t>CUT FLOWERS, INCL LEI - OPERATIONS WITH SALES</t>
  </si>
  <si>
    <t>CUT FLOWERS, INCL LEI - SALES, MEASURED IN $</t>
  </si>
  <si>
    <t>CUT FLOWERS, INCL LEI, (EXCL ANTHURIUM &amp; ORCHID, DENDROBIUM), IN THE OPEN, (EXCL NATURAL SHADE) - ACRES IN PRODUCTION</t>
  </si>
  <si>
    <t>CUT FLOWERS, INCL LEI, (EXCL ANTHURIUM &amp; ORCHID, DENDROBIUM), IN THE OPEN, (EXCL NATURAL SHADE) - OPERATIONS WITH AREA IN PRODUCTION</t>
  </si>
  <si>
    <t>CUT FLOWERS, INCL LEI, (EXCL ANTHURIUM &amp; ORCHID, DENDROBIUM), IN THE OPEN, NATURAL SHADE - ACRES IN PRODUCTION</t>
  </si>
  <si>
    <t>CUT FLOWERS, INCL LEI, (EXCL ANTHURIUM &amp; ORCHID, DENDROBIUM), IN THE OPEN, NATURAL SHADE - OPERATIONS WITH AREA IN PRODUCTION</t>
  </si>
  <si>
    <t>CUT FLOWERS, INCL LEI, (EXCL ANTHURIUM &amp; ORCHID, DENDROBIUM), UNDER PROTECTION, GREENHOUSE - OPERATIONS WITH AREA IN PRODUCTION</t>
  </si>
  <si>
    <t>CUT FLOWERS, INCL LEI, (EXCL ANTHURIUM &amp; ORCHID, DENDROBIUM), UNDER PROTECTION, GREENHOUSE - SQ FT IN PRODUCTION</t>
  </si>
  <si>
    <t>CUT FLOWERS, INCL LEI, (EXCL ANTHURIUM &amp; ORCHID, DENDROBIUM), UNDER PROTECTION, SHADE STRUCTURES - OPERATIONS WITH AREA IN PRODUCTION</t>
  </si>
  <si>
    <t>CUT FLOWERS, INCL LEI, (EXCL ANTHURIUM &amp; ORCHID, DENDROBIUM), UNDER PROTECTION, SHADE STRUCTURES - SQ FT IN PRODUCTION</t>
  </si>
  <si>
    <t>CUT FLOWERS, INCL LEI, IN THE OPEN, (EXCL NATURAL SHADE) - ACRES IN PRODUCTION</t>
  </si>
  <si>
    <t>CUT FLOWERS, INCL LEI, IN THE OPEN, (EXCL NATURAL SHADE) - OPERATIONS WITH AREA IN PRODUCTION</t>
  </si>
  <si>
    <t>CUT FLOWERS, INCL LEI, IN THE OPEN, NATURAL SHADE - ACRES IN PRODUCTION</t>
  </si>
  <si>
    <t>CUT FLOWERS, INCL LEI, IN THE OPEN, NATURAL SHADE - OPERATIONS WITH AREA IN PRODUCTION</t>
  </si>
  <si>
    <t>CUT FLOWERS, INCL LEI, ORCHID, DENDROBIUM, IN THE OPEN, (EXCL NATURAL SHADE) - ACRES IN PRODUCTION</t>
  </si>
  <si>
    <t>CUT FLOWERS, INCL LEI, ORCHID, DENDROBIUM, IN THE OPEN, (EXCL NATURAL SHADE) - OPERATIONS WITH AREA IN PRODUCTION</t>
  </si>
  <si>
    <t>CUT FLOWERS, INCL LEI, ORCHID, DENDROBIUM, UNDER PROTECTION, GREENHOUSE - OPERATIONS WITH AREA IN PRODUCTION</t>
  </si>
  <si>
    <t>CUT FLOWERS, INCL LEI, ORCHID, DENDROBIUM, UNDER PROTECTION, GREENHOUSE - SQ FT IN PRODUCTION</t>
  </si>
  <si>
    <t>CUT FLOWERS, INCL LEI, ORCHID, DENDROBIUM, UNDER PROTECTION, SHADE STRUCTURES - OPERATIONS WITH AREA IN PRODUCTION</t>
  </si>
  <si>
    <t>CUT FLOWERS, INCL LEI, ORCHID, DENDROBIUM, UNDER PROTECTION, SHADE STRUCTURES - SQ FT IN PRODUCTION</t>
  </si>
  <si>
    <t>CUT FLOWERS, INCL LEI, RETAIL - OPERATIONS WITH SALES</t>
  </si>
  <si>
    <t>CUT FLOWERS, INCL LEI, RETAIL - SALES, MEASURED IN $</t>
  </si>
  <si>
    <t>CUT FLOWERS, INCL LEI, UNDER PROTECTION, GREENHOUSE - OPERATIONS WITH AREA IN PRODUCTION</t>
  </si>
  <si>
    <t>CUT FLOWERS, INCL LEI, UNDER PROTECTION, GREENHOUSE - SQ FT IN PRODUCTION</t>
  </si>
  <si>
    <t>CUT FLOWERS, INCL LEI, UNDER PROTECTION, SHADE STRUCTURES - OPERATIONS WITH AREA IN PRODUCTION</t>
  </si>
  <si>
    <t>CUT FLOWERS, INCL LEI, UNDER PROTECTION, SHADE STRUCTURES - SQ FT IN PRODUCTION</t>
  </si>
  <si>
    <t>CUT FLOWERS, INCL LEI, WHOLESALE - OPERATIONS WITH SALES</t>
  </si>
  <si>
    <t>CUT FLOWERS, INCL LEI, WHOLESALE - SALES, MEASURED IN $</t>
  </si>
  <si>
    <t>CUT FLOWERS, IRIS - OPERATIONS WITH SALES</t>
  </si>
  <si>
    <t>CUT FLOWERS, IRIS - SALES, MEASURED IN $</t>
  </si>
  <si>
    <t>CUT FLOWERS, IRIS - SALES, MEASURED IN STEMS</t>
  </si>
  <si>
    <t>CUT FLOWERS, IRIS, WHOLESALE - OPERATIONS WITH SALES</t>
  </si>
  <si>
    <t>CUT FLOWERS, IRIS, WHOLESALE - SALES, MEASURED IN $</t>
  </si>
  <si>
    <t>CUT FLOWERS, IRIS, WHOLESALE - SALES, MEASURED IN STEMS</t>
  </si>
  <si>
    <t>CUT FLOWERS, LEI - OPERATIONS WITH SALES</t>
  </si>
  <si>
    <t>CUT FLOWERS, LEI - SALES, MEASURED IN $</t>
  </si>
  <si>
    <t>CUT FLOWERS, LEI, CARNATION - OPERATIONS WITH SALES</t>
  </si>
  <si>
    <t>CUT FLOWERS, LEI, CARNATION - SALES, MEASURED IN $</t>
  </si>
  <si>
    <t>CUT FLOWERS, LEI, CARNATION - SALES, MEASURED IN HEADS</t>
  </si>
  <si>
    <t>CUT FLOWERS, LEI, CARNATION, RETAIL - OPERATIONS WITH SALES</t>
  </si>
  <si>
    <t>CUT FLOWERS, LEI, CARNATION, RETAIL - SALES, MEASURED IN $</t>
  </si>
  <si>
    <t>CUT FLOWERS, LEI, CARNATION, RETAIL - SALES, MEASURED IN HEADS</t>
  </si>
  <si>
    <t>CUT FLOWERS, LEI, CARNATION, WHOLESALE - OPERATIONS WITH SALES</t>
  </si>
  <si>
    <t>CUT FLOWERS, LEI, CARNATION, WHOLESALE - SALES, MEASURED IN $</t>
  </si>
  <si>
    <t>CUT FLOWERS, LEI, CARNATION, WHOLESALE - SALES, MEASURED IN HEADS</t>
  </si>
  <si>
    <t>CUT FLOWERS, LEI, ORCHID, DENDROBIUM - OPERATIONS WITH SALES</t>
  </si>
  <si>
    <t>CUT FLOWERS, LEI, ORCHID, DENDROBIUM - SALES, MEASURED IN $</t>
  </si>
  <si>
    <t>CUT FLOWERS, LEI, ORCHID, DENDROBIUM - SALES, MEASURED IN BLOOMS</t>
  </si>
  <si>
    <t>CUT FLOWERS, LEI, ORCHID, DENDROBIUM, RETAIL - OPERATIONS WITH SALES</t>
  </si>
  <si>
    <t>CUT FLOWERS, LEI, ORCHID, DENDROBIUM, RETAIL - SALES, MEASURED IN $</t>
  </si>
  <si>
    <t>CUT FLOWERS, LEI, ORCHID, DENDROBIUM, RETAIL - SALES, MEASURED IN BLOOMS</t>
  </si>
  <si>
    <t>CUT FLOWERS, LEI, ORCHID, DENDROBIUM, WHOLESALE - OPERATIONS WITH SALES</t>
  </si>
  <si>
    <t>CUT FLOWERS, LEI, ORCHID, DENDROBIUM, WHOLESALE - SALES, MEASURED IN $</t>
  </si>
  <si>
    <t>CUT FLOWERS, LEI, ORCHID, DENDROBIUM, WHOLESALE - SALES, MEASURED IN BLOOMS</t>
  </si>
  <si>
    <t>CUT FLOWERS, LEI, ORCHID, VANDACEOUS - OPERATIONS WITH SALES</t>
  </si>
  <si>
    <t>CUT FLOWERS, LEI, ORCHID, VANDACEOUS - SALES, MEASURED IN $</t>
  </si>
  <si>
    <t>CUT FLOWERS, LEI, ORCHID, VANDACEOUS - SALES, MEASURED IN BLOOMS</t>
  </si>
  <si>
    <t>CUT FLOWERS, LEI, ORCHID, VANDACEOUS, RETAIL - OPERATIONS WITH SALES</t>
  </si>
  <si>
    <t>CUT FLOWERS, LEI, ORCHID, VANDACEOUS, RETAIL - SALES, MEASURED IN $</t>
  </si>
  <si>
    <t>CUT FLOWERS, LEI, ORCHID, VANDACEOUS, RETAIL - SALES, MEASURED IN BLOOMS</t>
  </si>
  <si>
    <t>CUT FLOWERS, LEI, ORCHID, VANDACEOUS, WHOLESALE - OPERATIONS WITH SALES</t>
  </si>
  <si>
    <t>CUT FLOWERS, LEI, ORCHID, VANDACEOUS, WHOLESALE - SALES, MEASURED IN $</t>
  </si>
  <si>
    <t>CUT FLOWERS, LEI, ORCHID, VANDACEOUS, WHOLESALE - SALES, MEASURED IN BLOOMS</t>
  </si>
  <si>
    <t>CUT FLOWERS, LEI, OTHER CLASSES - OPERATIONS WITH SALES</t>
  </si>
  <si>
    <t>CUT FLOWERS, LEI, OTHER CLASSES - SALES, MEASURED IN $</t>
  </si>
  <si>
    <t>CUT FLOWERS, LEI, OTHER CLASSES, RETAIL - OPERATIONS WITH SALES</t>
  </si>
  <si>
    <t>CUT FLOWERS, LEI, OTHER CLASSES, RETAIL - SALES, MEASURED IN $</t>
  </si>
  <si>
    <t>CUT FLOWERS, LEI, OTHER CLASSES, WHOLESALE - OPERATIONS WITH SALES</t>
  </si>
  <si>
    <t>CUT FLOWERS, LEI, OTHER CLASSES, WHOLESALE - SALES, MEASURED IN $</t>
  </si>
  <si>
    <t>CUT FLOWERS, LEI, PIKAKE - OPERATIONS WITH SALES</t>
  </si>
  <si>
    <t>CUT FLOWERS, LEI, PIKAKE - SALES, MEASURED IN $</t>
  </si>
  <si>
    <t>CUT FLOWERS, LEI, PIKAKE - SALES, MEASURED IN STRANDS</t>
  </si>
  <si>
    <t>CUT FLOWERS, LEI, PIKAKE, WHOLESALE - OPERATIONS WITH SALES</t>
  </si>
  <si>
    <t>CUT FLOWERS, LEI, PIKAKE, WHOLESALE - SALES, MEASURED IN $</t>
  </si>
  <si>
    <t>CUT FLOWERS, LEI, PIKAKE, WHOLESALE - SALES, MEASURED IN STRANDS</t>
  </si>
  <si>
    <t>CUT FLOWERS, LEI, PLUMERIA - OPERATIONS WITH SALES</t>
  </si>
  <si>
    <t>CUT FLOWERS, LEI, PLUMERIA - SALES, MEASURED IN $</t>
  </si>
  <si>
    <t>CUT FLOWERS, LEI, PLUMERIA - SALES, MEASURED IN BLOSSOMS</t>
  </si>
  <si>
    <t>CUT FLOWERS, LEI, PLUMERIA, RETAIL - OPERATIONS WITH SALES</t>
  </si>
  <si>
    <t>CUT FLOWERS, LEI, PLUMERIA, RETAIL - SALES, MEASURED IN $</t>
  </si>
  <si>
    <t>CUT FLOWERS, LEI, PLUMERIA, RETAIL - SALES, MEASURED IN BLOSSOMS</t>
  </si>
  <si>
    <t>CUT FLOWERS, LEI, PLUMERIA, WHOLESALE - OPERATIONS WITH SALES</t>
  </si>
  <si>
    <t>CUT FLOWERS, LEI, PLUMERIA, WHOLESALE - SALES, MEASURED IN $</t>
  </si>
  <si>
    <t>CUT FLOWERS, LEI, PLUMERIA, WHOLESALE - SALES, MEASURED IN BLOSSOMS</t>
  </si>
  <si>
    <t>CUT FLOWERS, LEI, RETAIL - OPERATIONS WITH SALES</t>
  </si>
  <si>
    <t>CUT FLOWERS, LEI, RETAIL - SALES, MEASURED IN $</t>
  </si>
  <si>
    <t>CUT FLOWERS, LEI, TUBEROSE - OPERATIONS WITH SALES</t>
  </si>
  <si>
    <t>CUT FLOWERS, LEI, TUBEROSE - SALES, MEASURED IN $</t>
  </si>
  <si>
    <t>CUT FLOWERS, LEI, TUBEROSE - SALES, MEASURED IN BLOSSOMS</t>
  </si>
  <si>
    <t>CUT FLOWERS, LEI, TUBEROSE, WHOLESALE - OPERATIONS WITH SALES</t>
  </si>
  <si>
    <t>CUT FLOWERS, LEI, TUBEROSE, WHOLESALE - SALES, MEASURED IN $</t>
  </si>
  <si>
    <t>CUT FLOWERS, LEI, TUBEROSE, WHOLESALE - SALES, MEASURED IN BLOSSOMS</t>
  </si>
  <si>
    <t>CUT FLOWERS, LEI, WHOLESALE - OPERATIONS WITH SALES</t>
  </si>
  <si>
    <t>CUT FLOWERS, LEI, WHOLESALE - SALES, MEASURED IN $</t>
  </si>
  <si>
    <t>CUT FLOWERS, LEPTOSPERMUM - OPERATIONS WITH SALES</t>
  </si>
  <si>
    <t>CUT FLOWERS, LEPTOSPERMUM - SALES, MEASURED IN $</t>
  </si>
  <si>
    <t>CUT FLOWERS, LEPTOSPERMUM - SALES, MEASURED IN STEMS</t>
  </si>
  <si>
    <t>CUT FLOWERS, LEPTOSPERMUM, WHOLESALE - OPERATIONS WITH SALES</t>
  </si>
  <si>
    <t>CUT FLOWERS, LEPTOSPERMUM, WHOLESALE - SALES, MEASURED IN $</t>
  </si>
  <si>
    <t>CUT FLOWERS, LEPTOSPERMUM, WHOLESALE - SALES, MEASURED IN STEMS</t>
  </si>
  <si>
    <t>CUT FLOWERS, LIATRIS - OPERATIONS WITH SALES</t>
  </si>
  <si>
    <t>CUT FLOWERS, LIATRIS - SALES, MEASURED IN $</t>
  </si>
  <si>
    <t>CUT FLOWERS, LIATRIS - SALES, MEASURED IN BUNCHES</t>
  </si>
  <si>
    <t>CUT FLOWERS, LIATRIS, WHOLESALE - OPERATIONS WITH SALES</t>
  </si>
  <si>
    <t>CUT FLOWERS, LIATRIS, WHOLESALE - SALES, MEASURED IN $</t>
  </si>
  <si>
    <t>CUT FLOWERS, LIATRIS, WHOLESALE - SALES, MEASURED IN BUNCHES</t>
  </si>
  <si>
    <t>CUT FLOWERS, LILY, ASIATIC - OPERATIONS WITH SALES</t>
  </si>
  <si>
    <t>CUT FLOWERS, LILY, ASIATIC - SALES, MEASURED IN $</t>
  </si>
  <si>
    <t>CUT FLOWERS, LILY, ASIATIC - SALES, MEASURED IN STEMS</t>
  </si>
  <si>
    <t>CUT FLOWERS, LILY, ASIATIC, RETAIL - OPERATIONS WITH SALES</t>
  </si>
  <si>
    <t>CUT FLOWERS, LILY, ASIATIC, RETAIL - SALES, MEASURED IN $</t>
  </si>
  <si>
    <t>CUT FLOWERS, LILY, ASIATIC, RETAIL - SALES, MEASURED IN STEMS</t>
  </si>
  <si>
    <t>CUT FLOWERS, LILY, ASIATIC, WHOLESALE - OPERATIONS WITH SALES</t>
  </si>
  <si>
    <t>CUT FLOWERS, LILY, ASIATIC, WHOLESALE - SALES, MEASURED IN $</t>
  </si>
  <si>
    <t>CUT FLOWERS, LILY, ASIATIC, WHOLESALE - SALES, MEASURED IN STEMS</t>
  </si>
  <si>
    <t>CUT FLOWERS, LILY, ORIENTAL - OPERATIONS WITH SALES</t>
  </si>
  <si>
    <t>CUT FLOWERS, LILY, ORIENTAL - SALES, MEASURED IN $</t>
  </si>
  <si>
    <t>CUT FLOWERS, LILY, ORIENTAL - SALES, MEASURED IN STEMS</t>
  </si>
  <si>
    <t>CUT FLOWERS, LILY, ORIENTAL, RETAIL - OPERATIONS WITH SALES</t>
  </si>
  <si>
    <t>CUT FLOWERS, LILY, ORIENTAL, RETAIL - SALES, MEASURED IN $</t>
  </si>
  <si>
    <t>CUT FLOWERS, LILY, ORIENTAL, RETAIL - SALES, MEASURED IN STEMS</t>
  </si>
  <si>
    <t>CUT FLOWERS, LILY, ORIENTAL, WHOLESALE - OPERATIONS WITH SALES</t>
  </si>
  <si>
    <t>CUT FLOWERS, LILY, ORIENTAL, WHOLESALE - SALES, MEASURED IN $</t>
  </si>
  <si>
    <t>CUT FLOWERS, LILY, ORIENTAL, WHOLESALE - SALES, MEASURED IN STEMS</t>
  </si>
  <si>
    <t>CUT FLOWERS, LILY, OTHER - OPERATIONS WITH SALES</t>
  </si>
  <si>
    <t>CUT FLOWERS, LILY, OTHER - SALES, MEASURED IN $</t>
  </si>
  <si>
    <t>CUT FLOWERS, LILY, OTHER - SALES, MEASURED IN STEMS</t>
  </si>
  <si>
    <t>CUT FLOWERS, LILY, OTHER, RETAIL - OPERATIONS WITH SALES</t>
  </si>
  <si>
    <t>CUT FLOWERS, LILY, OTHER, RETAIL - SALES, MEASURED IN $</t>
  </si>
  <si>
    <t>CUT FLOWERS, LILY, OTHER, RETAIL - SALES, MEASURED IN STEMS</t>
  </si>
  <si>
    <t>CUT FLOWERS, LILY, OTHER, WHOLESALE - OPERATIONS WITH SALES</t>
  </si>
  <si>
    <t>CUT FLOWERS, LILY, OTHER, WHOLESALE - SALES, MEASURED IN $</t>
  </si>
  <si>
    <t>CUT FLOWERS, LILY, OTHER, WHOLESALE - SALES, MEASURED IN STEMS</t>
  </si>
  <si>
    <t>CUT FLOWERS, LIMONIUM - OPERATIONS WITH SALES</t>
  </si>
  <si>
    <t>CUT FLOWERS, LIMONIUM - SALES, MEASURED IN $</t>
  </si>
  <si>
    <t>CUT FLOWERS, LIMONIUM - SALES, MEASURED IN BUNCHES</t>
  </si>
  <si>
    <t>CUT FLOWERS, LIMONIUM, WHOLESALE - OPERATIONS WITH SALES</t>
  </si>
  <si>
    <t>CUT FLOWERS, LIMONIUM, WHOLESALE - SALES, MEASURED IN $</t>
  </si>
  <si>
    <t>CUT FLOWERS, LIMONIUM, WHOLESALE - SALES, MEASURED IN BUNCHES</t>
  </si>
  <si>
    <t>CUT FLOWERS, LISIANTHUS - OPERATIONS WITH SALES</t>
  </si>
  <si>
    <t>CUT FLOWERS, LISIANTHUS - SALES, MEASURED IN $</t>
  </si>
  <si>
    <t>CUT FLOWERS, LISIANTHUS - SALES, MEASURED IN STEMS</t>
  </si>
  <si>
    <t>CUT FLOWERS, LISIANTHUS, RETAIL - OPERATIONS WITH SALES</t>
  </si>
  <si>
    <t>CUT FLOWERS, LISIANTHUS, RETAIL - SALES, MEASURED IN $</t>
  </si>
  <si>
    <t>CUT FLOWERS, LISIANTHUS, RETAIL - SALES, MEASURED IN STEMS</t>
  </si>
  <si>
    <t>CUT FLOWERS, LISIANTHUS, WHOLESALE - OPERATIONS WITH SALES</t>
  </si>
  <si>
    <t>CUT FLOWERS, LISIANTHUS, WHOLESALE - SALES, MEASURED IN $</t>
  </si>
  <si>
    <t>CUT FLOWERS, LISIANTHUS, WHOLESALE - SALES, MEASURED IN STEMS</t>
  </si>
  <si>
    <t>CUT FLOWERS, ORCHID, CATTLEYA - OPERATIONS WITH SALES</t>
  </si>
  <si>
    <t>CUT FLOWERS, ORCHID, CATTLEYA - SALES, MEASURED IN $</t>
  </si>
  <si>
    <t>CUT FLOWERS, ORCHID, CATTLEYA - SALES, MEASURED IN BLOOMS</t>
  </si>
  <si>
    <t>CUT FLOWERS, ORCHID, CATTLEYA, RETAIL - OPERATIONS WITH SALES</t>
  </si>
  <si>
    <t>CUT FLOWERS, ORCHID, CATTLEYA, RETAIL - SALES, MEASURED IN $</t>
  </si>
  <si>
    <t>CUT FLOWERS, ORCHID, CATTLEYA, RETAIL - SALES, MEASURED IN BLOOMS</t>
  </si>
  <si>
    <t>CUT FLOWERS, ORCHID, CATTLEYA, WHOLESALE - OPERATIONS WITH SALES</t>
  </si>
  <si>
    <t>CUT FLOWERS, ORCHID, CATTLEYA, WHOLESALE - SALES, MEASURED IN $</t>
  </si>
  <si>
    <t>CUT FLOWERS, ORCHID, CATTLEYA, WHOLESALE - SALES, MEASURED IN BLOOMS</t>
  </si>
  <si>
    <t>CUT FLOWERS, ORCHID, CYMBIDIUM - OPERATIONS WITH SALES</t>
  </si>
  <si>
    <t>CUT FLOWERS, ORCHID, CYMBIDIUM - SALES, MEASURED IN $</t>
  </si>
  <si>
    <t>CUT FLOWERS, ORCHID, CYMBIDIUM - SALES, MEASURED IN BLOOMS</t>
  </si>
  <si>
    <t>CUT FLOWERS, ORCHID, CYMBIDIUM, RETAIL - OPERATIONS WITH SALES</t>
  </si>
  <si>
    <t>CUT FLOWERS, ORCHID, CYMBIDIUM, RETAIL - SALES, MEASURED IN $</t>
  </si>
  <si>
    <t>CUT FLOWERS, ORCHID, CYMBIDIUM, RETAIL - SALES, MEASURED IN BLOOMS</t>
  </si>
  <si>
    <t>CUT FLOWERS, ORCHID, CYMBIDIUM, WHOLESALE - OPERATIONS WITH SALES</t>
  </si>
  <si>
    <t>CUT FLOWERS, ORCHID, CYMBIDIUM, WHOLESALE - SALES, MEASURED IN $</t>
  </si>
  <si>
    <t>CUT FLOWERS, ORCHID, CYMBIDIUM, WHOLESALE - SALES, MEASURED IN BLOOMS</t>
  </si>
  <si>
    <t>CUT FLOWERS, ORCHID, DENDROBIUM - OPERATIONS WITH SALES</t>
  </si>
  <si>
    <t>CUT FLOWERS, ORCHID, DENDROBIUM - SALES, MEASURED IN $</t>
  </si>
  <si>
    <t>CUT FLOWERS, ORCHID, DENDROBIUM - SALES, MEASURED IN BLOOMS</t>
  </si>
  <si>
    <t>CUT FLOWERS, ORCHID, DENDROBIUM, RETAIL - OPERATIONS WITH SALES</t>
  </si>
  <si>
    <t>CUT FLOWERS, ORCHID, DENDROBIUM, RETAIL - SALES, MEASURED IN $</t>
  </si>
  <si>
    <t>CUT FLOWERS, ORCHID, DENDROBIUM, RETAIL - SALES, MEASURED IN BLOOMS</t>
  </si>
  <si>
    <t>CUT FLOWERS, ORCHID, DENDROBIUM, WHOLESALE - OPERATIONS WITH SALES</t>
  </si>
  <si>
    <t>CUT FLOWERS, ORCHID, DENDROBIUM, WHOLESALE - SALES, MEASURED IN $</t>
  </si>
  <si>
    <t>CUT FLOWERS, ORCHID, DENDROBIUM, WHOLESALE - SALES, MEASURED IN BLOOMS</t>
  </si>
  <si>
    <t>CUT FLOWERS, ORCHID, ONCIDIINAE - OPERATIONS WITH SALES</t>
  </si>
  <si>
    <t>CUT FLOWERS, ORCHID, ONCIDIINAE - SALES, MEASURED IN $</t>
  </si>
  <si>
    <t>CUT FLOWERS, ORCHID, ONCIDIINAE - SALES, MEASURED IN BLOOMS</t>
  </si>
  <si>
    <t>CUT FLOWERS, ORCHID, ONCIDIINAE, RETAIL - OPERATIONS WITH SALES</t>
  </si>
  <si>
    <t>CUT FLOWERS, ORCHID, ONCIDIINAE, RETAIL - SALES, MEASURED IN $</t>
  </si>
  <si>
    <t>CUT FLOWERS, ORCHID, ONCIDIINAE, RETAIL - SALES, MEASURED IN BLOOMS</t>
  </si>
  <si>
    <t>CUT FLOWERS, ORCHID, ONCIDIINAE, WHOLESALE - OPERATIONS WITH SALES</t>
  </si>
  <si>
    <t>CUT FLOWERS, ORCHID, ONCIDIINAE, WHOLESALE - SALES, MEASURED IN $</t>
  </si>
  <si>
    <t>CUT FLOWERS, ORCHID, ONCIDIINAE, WHOLESALE - SALES, MEASURED IN BLOOMS</t>
  </si>
  <si>
    <t>CUT FLOWERS, ORCHID, OTHER - OPERATIONS WITH SALES</t>
  </si>
  <si>
    <t>CUT FLOWERS, ORCHID, OTHER - SALES, MEASURED IN $</t>
  </si>
  <si>
    <t>CUT FLOWERS, ORCHID, OTHER - SALES, MEASURED IN BLOOMS</t>
  </si>
  <si>
    <t>CUT FLOWERS, ORCHID, OTHER, RETAIL - OPERATIONS WITH SALES</t>
  </si>
  <si>
    <t>CUT FLOWERS, ORCHID, OTHER, RETAIL - SALES, MEASURED IN $</t>
  </si>
  <si>
    <t>CUT FLOWERS, ORCHID, OTHER, RETAIL - SALES, MEASURED IN BLOOMS</t>
  </si>
  <si>
    <t>CUT FLOWERS, ORCHID, OTHER, WHOLESALE - OPERATIONS WITH SALES</t>
  </si>
  <si>
    <t>CUT FLOWERS, ORCHID, OTHER, WHOLESALE - SALES, MEASURED IN $</t>
  </si>
  <si>
    <t>CUT FLOWERS, ORCHID, OTHER, WHOLESALE - SALES, MEASURED IN BLOOMS</t>
  </si>
  <si>
    <t>CUT FLOWERS, ORCHID, PHALAENOPSIS - OPERATIONS WITH SALES</t>
  </si>
  <si>
    <t>CUT FLOWERS, ORCHID, PHALAENOPSIS - SALES, MEASURED IN $</t>
  </si>
  <si>
    <t>CUT FLOWERS, ORCHID, PHALAENOPSIS - SALES, MEASURED IN BLOOMS</t>
  </si>
  <si>
    <t>CUT FLOWERS, ORCHID, PHALAENOPSIS, WHOLESALE - OPERATIONS WITH SALES</t>
  </si>
  <si>
    <t>CUT FLOWERS, ORCHID, PHALAENOPSIS, WHOLESALE - SALES, MEASURED IN $</t>
  </si>
  <si>
    <t>CUT FLOWERS, ORCHID, PHALAENOPSIS, WHOLESALE - SALES, MEASURED IN BLOOMS</t>
  </si>
  <si>
    <t>CUT FLOWERS, ORCHID, VANDACEOUS - OPERATIONS WITH SALES</t>
  </si>
  <si>
    <t>CUT FLOWERS, ORCHID, VANDACEOUS - SALES, MEASURED IN $</t>
  </si>
  <si>
    <t>CUT FLOWERS, ORCHID, VANDACEOUS - SALES, MEASURED IN BLOOMS</t>
  </si>
  <si>
    <t>CUT FLOWERS, ORCHID, VANDACEOUS, RETAIL - OPERATIONS WITH SALES</t>
  </si>
  <si>
    <t>CUT FLOWERS, ORCHID, VANDACEOUS, RETAIL - SALES, MEASURED IN $</t>
  </si>
  <si>
    <t>CUT FLOWERS, ORCHID, VANDACEOUS, RETAIL - SALES, MEASURED IN BLOOMS</t>
  </si>
  <si>
    <t>CUT FLOWERS, ORCHID, VANDACEOUS, WHOLESALE - OPERATIONS WITH SALES</t>
  </si>
  <si>
    <t>CUT FLOWERS, ORCHID, VANDACEOUS, WHOLESALE - SALES, MEASURED IN $</t>
  </si>
  <si>
    <t>CUT FLOWERS, ORCHID, VANDACEOUS, WHOLESALE - SALES, MEASURED IN BLOOMS</t>
  </si>
  <si>
    <t>CUT FLOWERS, OTHER CLASSES - OPERATIONS WITH SALES</t>
  </si>
  <si>
    <t>CUT FLOWERS, OTHER CLASSES - SALES, MEASURED IN $</t>
  </si>
  <si>
    <t>CUT FLOWERS, OTHER CLASSES, RETAIL - OPERATIONS WITH SALES</t>
  </si>
  <si>
    <t>CUT FLOWERS, OTHER CLASSES, RETAIL - SALES, MEASURED IN $</t>
  </si>
  <si>
    <t>CUT FLOWERS, OTHER CLASSES, WHOLESALE - OPERATIONS WITH SALES</t>
  </si>
  <si>
    <t>CUT FLOWERS, OTHER CLASSES, WHOLESALE - SALES, MEASURED IN $</t>
  </si>
  <si>
    <t>CUT FLOWERS, PROTEA - OPERATIONS WITH SALES</t>
  </si>
  <si>
    <t>CUT FLOWERS, PROTEA - SALES, MEASURED IN $</t>
  </si>
  <si>
    <t>CUT FLOWERS, PROTEA - SALES, MEASURED IN STEMS</t>
  </si>
  <si>
    <t>CUT FLOWERS, PROTEA, RETAIL - OPERATIONS WITH SALES</t>
  </si>
  <si>
    <t>CUT FLOWERS, PROTEA, RETAIL - SALES, MEASURED IN $</t>
  </si>
  <si>
    <t>CUT FLOWERS, PROTEA, RETAIL - SALES, MEASURED IN STEMS</t>
  </si>
  <si>
    <t>CUT FLOWERS, PROTEA, WHOLESALE - OPERATIONS WITH SALES</t>
  </si>
  <si>
    <t>CUT FLOWERS, PROTEA, WHOLESALE - SALES, MEASURED IN $</t>
  </si>
  <si>
    <t>CUT FLOWERS, PROTEA, WHOLESALE - SALES, MEASURED IN STEMS</t>
  </si>
  <si>
    <t>CUT FLOWERS, RETAIL - OPERATIONS WITH SALES</t>
  </si>
  <si>
    <t>CUT FLOWERS, RETAIL - SALES, MEASURED IN $</t>
  </si>
  <si>
    <t>CUT FLOWERS, ROSE, HYBRID TEA - OPERATIONS WITH SALES</t>
  </si>
  <si>
    <t>CUT FLOWERS, ROSE, HYBRID TEA - SALES, MEASURED IN $</t>
  </si>
  <si>
    <t>CUT FLOWERS, ROSE, HYBRID TEA - SALES, MEASURED IN STEMS</t>
  </si>
  <si>
    <t>CUT FLOWERS, ROSE, HYBRID TEA, RETAIL - OPERATIONS WITH SALES</t>
  </si>
  <si>
    <t>CUT FLOWERS, ROSE, HYBRID TEA, RETAIL - SALES, MEASURED IN $</t>
  </si>
  <si>
    <t>CUT FLOWERS, ROSE, HYBRID TEA, RETAIL - SALES, MEASURED IN STEMS</t>
  </si>
  <si>
    <t>CUT FLOWERS, ROSE, HYBRID TEA, WHOLESALE - OPERATIONS WITH SALES</t>
  </si>
  <si>
    <t>CUT FLOWERS, ROSE, HYBRID TEA, WHOLESALE - SALES, MEASURED IN $</t>
  </si>
  <si>
    <t>CUT FLOWERS, ROSE, HYBRID TEA, WHOLESALE - SALES, MEASURED IN STEMS</t>
  </si>
  <si>
    <t>CUT FLOWERS, ROSE, SPRAY TYPE - OPERATIONS WITH SALES</t>
  </si>
  <si>
    <t>CUT FLOWERS, ROSE, SPRAY TYPE - SALES, MEASURED IN $</t>
  </si>
  <si>
    <t>CUT FLOWERS, ROSE, SPRAY TYPE - SALES, MEASURED IN STEMS</t>
  </si>
  <si>
    <t>CUT FLOWERS, ROSE, SPRAY TYPE, WHOLESALE - OPERATIONS WITH SALES</t>
  </si>
  <si>
    <t>CUT FLOWERS, ROSE, SPRAY TYPE, WHOLESALE - SALES, MEASURED IN $</t>
  </si>
  <si>
    <t>CUT FLOWERS, ROSE, SPRAY TYPE, WHOLESALE - SALES, MEASURED IN STEMS</t>
  </si>
  <si>
    <t>CUT FLOWERS, ROSE, SWEETHEART - OPERATIONS WITH SALES</t>
  </si>
  <si>
    <t>CUT FLOWERS, ROSE, SWEETHEART - SALES, MEASURED IN $</t>
  </si>
  <si>
    <t>CUT FLOWERS, ROSE, SWEETHEART - SALES, MEASURED IN STEMS</t>
  </si>
  <si>
    <t>CUT FLOWERS, ROSE, SWEETHEART, WHOLESALE - OPERATIONS WITH SALES</t>
  </si>
  <si>
    <t>CUT FLOWERS, ROSE, SWEETHEART, WHOLESALE - SALES, MEASURED IN $</t>
  </si>
  <si>
    <t>CUT FLOWERS, ROSE, SWEETHEART, WHOLESALE - SALES, MEASURED IN STEMS</t>
  </si>
  <si>
    <t>CUT FLOWERS, SNAP DRAGON - OPERATIONS WITH SALES</t>
  </si>
  <si>
    <t>CUT FLOWERS, SNAP DRAGON - SALES, MEASURED IN $</t>
  </si>
  <si>
    <t>CUT FLOWERS, SNAP DRAGON - SALES, MEASURED IN SPIKES</t>
  </si>
  <si>
    <t>CUT FLOWERS, SNAP DRAGON, WHOLESALE - OPERATIONS WITH SALES</t>
  </si>
  <si>
    <t>CUT FLOWERS, SNAP DRAGON, WHOLESALE - SALES, MEASURED IN $</t>
  </si>
  <si>
    <t>CUT FLOWERS, SNAP DRAGON, WHOLESALE - SALES, MEASURED IN SPIKES</t>
  </si>
  <si>
    <t>CUT FLOWERS, SOLIDAGO - OPERATIONS WITH SALES</t>
  </si>
  <si>
    <t>CUT FLOWERS, SOLIDAGO - SALES, MEASURED IN $</t>
  </si>
  <si>
    <t>CUT FLOWERS, SOLIDAGO - SALES, MEASURED IN BUNCHES</t>
  </si>
  <si>
    <t>CUT FLOWERS, SOLIDAGO, WHOLESALE - OPERATIONS WITH SALES</t>
  </si>
  <si>
    <t>CUT FLOWERS, SOLIDAGO, WHOLESALE - SALES, MEASURED IN $</t>
  </si>
  <si>
    <t>CUT FLOWERS, SOLIDAGO, WHOLESALE - SALES, MEASURED IN BUNCHES</t>
  </si>
  <si>
    <t>CUT FLOWERS, STATICE - OPERATIONS WITH SALES</t>
  </si>
  <si>
    <t>CUT FLOWERS, STATICE - SALES, MEASURED IN $</t>
  </si>
  <si>
    <t>CUT FLOWERS, STATICE - SALES, MEASURED IN BUNCHES</t>
  </si>
  <si>
    <t>CUT FLOWERS, STATICE, RETAIL - OPERATIONS WITH SALES</t>
  </si>
  <si>
    <t>CUT FLOWERS, STATICE, RETAIL - SALES, MEASURED IN $</t>
  </si>
  <si>
    <t>CUT FLOWERS, STATICE, RETAIL - SALES, MEASURED IN BUNCHES</t>
  </si>
  <si>
    <t>CUT FLOWERS, STATICE, WHOLESALE - OPERATIONS WITH SALES</t>
  </si>
  <si>
    <t>CUT FLOWERS, STATICE, WHOLESALE - SALES, MEASURED IN $</t>
  </si>
  <si>
    <t>CUT FLOWERS, STATICE, WHOLESALE - SALES, MEASURED IN BUNCHES</t>
  </si>
  <si>
    <t>CUT FLOWERS, SUNFLOWER - OPERATIONS WITH SALES</t>
  </si>
  <si>
    <t>CUT FLOWERS, SUNFLOWER - SALES, MEASURED IN $</t>
  </si>
  <si>
    <t>CUT FLOWERS, SUNFLOWER - SALES, MEASURED IN STEMS</t>
  </si>
  <si>
    <t>CUT FLOWERS, SUNFLOWER, WHOLESALE - OPERATIONS WITH SALES</t>
  </si>
  <si>
    <t>CUT FLOWERS, SUNFLOWER, WHOLESALE - SALES, MEASURED IN $</t>
  </si>
  <si>
    <t>CUT FLOWERS, SUNFLOWER, WHOLESALE - SALES, MEASURED IN STEMS</t>
  </si>
  <si>
    <t>CUT FLOWERS, WAXFLOWER - OPERATIONS WITH SALES</t>
  </si>
  <si>
    <t>CUT FLOWERS, WAXFLOWER - SALES, MEASURED IN $</t>
  </si>
  <si>
    <t>CUT FLOWERS, WAXFLOWER - SALES, MEASURED IN BUNCHES</t>
  </si>
  <si>
    <t>CUT FLOWERS, WAXFLOWER, WHOLESALE - OPERATIONS WITH SALES</t>
  </si>
  <si>
    <t>CUT FLOWERS, WAXFLOWER, WHOLESALE - SALES, MEASURED IN $</t>
  </si>
  <si>
    <t>CUT FLOWERS, WAXFLOWER, WHOLESALE - SALES, MEASURED IN BUNCHES</t>
  </si>
  <si>
    <t>CUT FLOWERS, WHOLESALE - OPERATIONS WITH SALES</t>
  </si>
  <si>
    <t>CUT FLOWERS, WHOLESALE - SALES, MEASURED IN $</t>
  </si>
  <si>
    <t>CUT FLOWERS, ZINNIA - OPERATIONS WITH SALES</t>
  </si>
  <si>
    <t>CUT FLOWERS, ZINNIA - SALES, MEASURED IN $</t>
  </si>
  <si>
    <t>CUT FLOWERS, ZINNIA - SALES, MEASURED IN STEMS</t>
  </si>
  <si>
    <t>CUT FLOWERS, ZINNIA, RETAIL - OPERATIONS WITH SALES</t>
  </si>
  <si>
    <t>CUT FLOWERS, ZINNIA, RETAIL - SALES, MEASURED IN $</t>
  </si>
  <si>
    <t>CUT FLOWERS, ZINNIA, RETAIL - SALES, MEASURED IN STEMS</t>
  </si>
  <si>
    <t>CUT FLOWERS, ZINNIA, WHOLESALE - OPERATIONS WITH SALES</t>
  </si>
  <si>
    <t>CUT FLOWERS, ZINNIA, WHOLESALE - SALES, MEASURED IN $</t>
  </si>
  <si>
    <t>CUT FLOWERS, ZINNIA, WHOLESALE - SALES, MEASURED IN STEMS</t>
  </si>
  <si>
    <t>CUT FLOWERS &amp; CUT CULTIVATED GREENS - OPERATIONS WITH AREA IN PRODUCTION</t>
  </si>
  <si>
    <t>CUT FLOWERS &amp; CUT CULTIVATED GREENS - OPERATIONS WITH SALES</t>
  </si>
  <si>
    <t>CUT FLOWERS &amp; CUT CULTIVATED GREENS - SALES, MEASURED IN $</t>
  </si>
  <si>
    <t>CUT FLOWERS &amp; CUT CULTIVATED GREENS, IN THE OPEN - ACRES IN PRODUCTION</t>
  </si>
  <si>
    <t>CUT FLOWERS &amp; CUT CULTIVATED GREENS, IN THE OPEN - OPERATIONS WITH AREA IN PRODUCTION</t>
  </si>
  <si>
    <t>CUT FLOWERS &amp; CUT CULTIVATED GREENS, UNDER PROTECTION - OPERATIONS WITH AREA IN PRODUCTION</t>
  </si>
  <si>
    <t>CUT FLOWERS &amp; CUT CULTIVATED GREENS, UNDER PROTECTION - SQ FT IN PRODUCTION</t>
  </si>
  <si>
    <t>DECIDUOUS FLOWERING TREES - INVENTORY, MEASURED IN PLANTS</t>
  </si>
  <si>
    <t>DECIDUOUS FLOWERING TREES - OPERATIONS WITH INVENTORY</t>
  </si>
  <si>
    <t>DECIDUOUS FLOWERING TREES - OPERATIONS WITH SALES</t>
  </si>
  <si>
    <t>DECIDUOUS FLOWERING TREES - SALES, MEASURED IN $</t>
  </si>
  <si>
    <t>DECIDUOUS FLOWERING TREES - SALES, MEASURED IN PLANTS</t>
  </si>
  <si>
    <t>DECIDUOUS FLOWERING TREES, BALLED &amp; BURLAPPED - OPERATIONS WITH SALES</t>
  </si>
  <si>
    <t>DECIDUOUS FLOWERING TREES, BALLED &amp; BURLAPPED - SALES, MEASURED IN $</t>
  </si>
  <si>
    <t>DECIDUOUS FLOWERING TREES, BAREROOT - OPERATIONS WITH SALES</t>
  </si>
  <si>
    <t>DECIDUOUS FLOWERING TREES, BAREROOT - SALES, MEASURED IN $</t>
  </si>
  <si>
    <t>DECIDUOUS FLOWERING TREES, CONTAINERS - OPERATIONS WITH SALES</t>
  </si>
  <si>
    <t>DECIDUOUS FLOWERING TREES, CONTAINERS - SALES, MEASURED IN $</t>
  </si>
  <si>
    <t>DECIDUOUS FLOWERING TREES, CRAPEMYRTLE - INVENTORY, MEASURED IN PLANTS</t>
  </si>
  <si>
    <t>DECIDUOUS FLOWERING TREES, CRAPEMYRTLE - OPERATIONS WITH INVENTORY</t>
  </si>
  <si>
    <t>DECIDUOUS FLOWERING TREES, CRAPEMYRTLE - OPERATIONS WITH SALES</t>
  </si>
  <si>
    <t>DECIDUOUS FLOWERING TREES, CRAPEMYRTLE - SALES, MEASURED IN $</t>
  </si>
  <si>
    <t>DECIDUOUS FLOWERING TREES, CRAPEMYRTLE - SALES, MEASURED IN PLANTS</t>
  </si>
  <si>
    <t>DECIDUOUS FLOWERING TREES, CRAPEMYRTLE, WHOLESALE - OPERATIONS WITH SALES</t>
  </si>
  <si>
    <t>DECIDUOUS FLOWERING TREES, CRAPEMYRTLE, WHOLESALE - SALES, MEASURED IN $</t>
  </si>
  <si>
    <t>DECIDUOUS FLOWERING TREES, CRAPEMYRTLE, WHOLESALE - SALES, MEASURED IN PLANTS</t>
  </si>
  <si>
    <t>DECIDUOUS FLOWERING TREES, HAWTHORN - INVENTORY, MEASURED IN PLANTS</t>
  </si>
  <si>
    <t>DECIDUOUS FLOWERING TREES, HAWTHORN - OPERATIONS WITH INVENTORY</t>
  </si>
  <si>
    <t>DECIDUOUS FLOWERING TREES, HAWTHORN - OPERATIONS WITH SALES</t>
  </si>
  <si>
    <t>DECIDUOUS FLOWERING TREES, HAWTHORN - SALES, MEASURED IN $</t>
  </si>
  <si>
    <t>DECIDUOUS FLOWERING TREES, HAWTHORN - SALES, MEASURED IN PLANTS</t>
  </si>
  <si>
    <t>DECIDUOUS FLOWERING TREES, HAWTHORN, RETAIL - OPERATIONS WITH SALES</t>
  </si>
  <si>
    <t>DECIDUOUS FLOWERING TREES, HAWTHORN, RETAIL - SALES, MEASURED IN $</t>
  </si>
  <si>
    <t>DECIDUOUS FLOWERING TREES, HAWTHORN, RETAIL - SALES, MEASURED IN PLANTS</t>
  </si>
  <si>
    <t>DECIDUOUS FLOWERING TREES, HAWTHORN, WHOLESALE - OPERATIONS WITH SALES</t>
  </si>
  <si>
    <t>DECIDUOUS FLOWERING TREES, HAWTHORN, WHOLESALE - SALES, MEASURED IN $</t>
  </si>
  <si>
    <t>DECIDUOUS FLOWERING TREES, HAWTHORN, WHOLESALE - SALES, MEASURED IN PLANTS</t>
  </si>
  <si>
    <t>DECIDUOUS FLOWERING TREES, MAGNOLIA - INVENTORY, MEASURED IN PLANTS</t>
  </si>
  <si>
    <t>DECIDUOUS FLOWERING TREES, MAGNOLIA - OPERATIONS WITH INVENTORY</t>
  </si>
  <si>
    <t>DECIDUOUS FLOWERING TREES, MAGNOLIA - OPERATIONS WITH SALES</t>
  </si>
  <si>
    <t>DECIDUOUS FLOWERING TREES, MAGNOLIA - SALES, MEASURED IN $</t>
  </si>
  <si>
    <t>DECIDUOUS FLOWERING TREES, MAGNOLIA - SALES, MEASURED IN PLANTS</t>
  </si>
  <si>
    <t>DECIDUOUS FLOWERING TREES, MAGNOLIA, RETAIL - OPERATIONS WITH SALES</t>
  </si>
  <si>
    <t>DECIDUOUS FLOWERING TREES, MAGNOLIA, RETAIL - SALES, MEASURED IN $</t>
  </si>
  <si>
    <t>DECIDUOUS FLOWERING TREES, MAGNOLIA, RETAIL - SALES, MEASURED IN PLANTS</t>
  </si>
  <si>
    <t>DECIDUOUS FLOWERING TREES, MAGNOLIA, WHOLESALE - OPERATIONS WITH SALES</t>
  </si>
  <si>
    <t>DECIDUOUS FLOWERING TREES, MAGNOLIA, WHOLESALE - SALES, MEASURED IN $</t>
  </si>
  <si>
    <t>DECIDUOUS FLOWERING TREES, MAGNOLIA, WHOLESALE - SALES, MEASURED IN PLANTS</t>
  </si>
  <si>
    <t>DECIDUOUS FLOWERING TREES, OTHER CLASSES - INVENTORY, MEASURED IN PLANTS</t>
  </si>
  <si>
    <t>DECIDUOUS FLOWERING TREES, OTHER CLASSES - OPERATIONS WITH INVENTORY</t>
  </si>
  <si>
    <t>DECIDUOUS FLOWERING TREES, OTHER CLASSES - OPERATIONS WITH SALES</t>
  </si>
  <si>
    <t>DECIDUOUS FLOWERING TREES, OTHER CLASSES - SALES, MEASURED IN $</t>
  </si>
  <si>
    <t>DECIDUOUS FLOWERING TREES, OTHER CLASSES - SALES, MEASURED IN PLANTS</t>
  </si>
  <si>
    <t>DECIDUOUS FLOWERING TREES, OTHER CLASSES, RETAIL - OPERATIONS WITH SALES</t>
  </si>
  <si>
    <t>DECIDUOUS FLOWERING TREES, OTHER CLASSES, RETAIL - SALES, MEASURED IN $</t>
  </si>
  <si>
    <t>DECIDUOUS FLOWERING TREES, OTHER CLASSES, RETAIL - SALES, MEASURED IN PLANTS</t>
  </si>
  <si>
    <t>DECIDUOUS FLOWERING TREES, OTHER CLASSES, WHOLESALE - OPERATIONS WITH SALES</t>
  </si>
  <si>
    <t>DECIDUOUS FLOWERING TREES, OTHER CLASSES, WHOLESALE - SALES, MEASURED IN $</t>
  </si>
  <si>
    <t>DECIDUOUS FLOWERING TREES, OTHER CLASSES, WHOLESALE - SALES, MEASURED IN PLANTS</t>
  </si>
  <si>
    <t>DECIDUOUS FLOWERING TREES, OTHER FORMS - OPERATIONS WITH SALES</t>
  </si>
  <si>
    <t>DECIDUOUS FLOWERING TREES, OTHER FORMS - SALES, MEASURED IN $</t>
  </si>
  <si>
    <t>DECIDUOUS FLOWERING TREES, REDBUD - OPERATIONS WITH SALES</t>
  </si>
  <si>
    <t>DECIDUOUS FLOWERING TREES, REDBUD - SALES, MEASURED IN $</t>
  </si>
  <si>
    <t>DECIDUOUS FLOWERING TREES, REDBUD - SALES, MEASURED IN PLANTS</t>
  </si>
  <si>
    <t>DECIDUOUS FLOWERING TREES, REDBUD, RETAIL - OPERATIONS WITH SALES</t>
  </si>
  <si>
    <t>DECIDUOUS FLOWERING TREES, REDBUD, RETAIL - SALES, MEASURED IN $</t>
  </si>
  <si>
    <t>DECIDUOUS FLOWERING TREES, REDBUD, RETAIL - SALES, MEASURED IN PLANTS</t>
  </si>
  <si>
    <t>DECIDUOUS FLOWERING TREES, RETAIL - OPERATIONS WITH SALES</t>
  </si>
  <si>
    <t>DECIDUOUS FLOWERING TREES, RETAIL - SALES, MEASURED IN $</t>
  </si>
  <si>
    <t>DECIDUOUS FLOWERING TREES, RETAIL - SALES, MEASURED IN PLANTS</t>
  </si>
  <si>
    <t>DECIDUOUS FLOWERING TREES, WHOLESALE - OPERATIONS WITH SALES</t>
  </si>
  <si>
    <t>DECIDUOUS FLOWERING TREES, WHOLESALE - SALES, MEASURED IN $</t>
  </si>
  <si>
    <t>DECIDUOUS FLOWERING TREES, WHOLESALE - SALES, MEASURED IN PLANTS</t>
  </si>
  <si>
    <t>DECIDUOUS SHADE TREES - INVENTORY, MEASURED IN PLANTS</t>
  </si>
  <si>
    <t>DECIDUOUS SHADE TREES - OPERATIONS WITH INVENTORY</t>
  </si>
  <si>
    <t>DECIDUOUS SHADE TREES - OPERATIONS WITH SALES</t>
  </si>
  <si>
    <t>DECIDUOUS SHADE TREES - SALES, MEASURED IN $</t>
  </si>
  <si>
    <t>DECIDUOUS SHADE TREES - SALES, MEASURED IN PLANTS</t>
  </si>
  <si>
    <t>DECIDUOUS SHADE TREES, BALLED &amp; BURLAPPED - OPERATIONS WITH SALES</t>
  </si>
  <si>
    <t>DECIDUOUS SHADE TREES, BALLED &amp; BURLAPPED - SALES, MEASURED IN $</t>
  </si>
  <si>
    <t>DECIDUOUS SHADE TREES, BAREROOT - OPERATIONS WITH SALES</t>
  </si>
  <si>
    <t>DECIDUOUS SHADE TREES, BAREROOT - SALES, MEASURED IN $</t>
  </si>
  <si>
    <t>DECIDUOUS SHADE TREES, CONTAINERS - OPERATIONS WITH SALES</t>
  </si>
  <si>
    <t>DECIDUOUS SHADE TREES, CONTAINERS - SALES, MEASURED IN $</t>
  </si>
  <si>
    <t>DECIDUOUS SHADE TREES, OTHER CLASSES - INVENTORY, MEASURED IN PLANTS</t>
  </si>
  <si>
    <t>DECIDUOUS SHADE TREES, OTHER CLASSES - OPERATIONS WITH INVENTORY</t>
  </si>
  <si>
    <t>DECIDUOUS SHADE TREES, OTHER CLASSES - OPERATIONS WITH SALES</t>
  </si>
  <si>
    <t>DECIDUOUS SHADE TREES, OTHER CLASSES - SALES, MEASURED IN $</t>
  </si>
  <si>
    <t>DECIDUOUS SHADE TREES, OTHER CLASSES - SALES, MEASURED IN PLANTS</t>
  </si>
  <si>
    <t>DECIDUOUS SHADE TREES, OTHER CLASSES, RETAIL - OPERATIONS WITH SALES</t>
  </si>
  <si>
    <t>DECIDUOUS SHADE TREES, OTHER CLASSES, RETAIL - SALES, MEASURED IN $</t>
  </si>
  <si>
    <t>DECIDUOUS SHADE TREES, OTHER CLASSES, RETAIL - SALES, MEASURED IN PLANTS</t>
  </si>
  <si>
    <t>DECIDUOUS SHADE TREES, OTHER CLASSES, WHOLESALE - OPERATIONS WITH SALES</t>
  </si>
  <si>
    <t>DECIDUOUS SHADE TREES, OTHER CLASSES, WHOLESALE - SALES, MEASURED IN $</t>
  </si>
  <si>
    <t>DECIDUOUS SHADE TREES, OTHER CLASSES, WHOLESALE - SALES, MEASURED IN PLANTS</t>
  </si>
  <si>
    <t>DECIDUOUS SHADE TREES, OTHER FORMS - OPERATIONS WITH SALES</t>
  </si>
  <si>
    <t>DECIDUOUS SHADE TREES, OTHER FORMS - SALES, MEASURED IN $</t>
  </si>
  <si>
    <t>DECIDUOUS SHADE TREES, RETAIL - OPERATIONS WITH SALES</t>
  </si>
  <si>
    <t>DECIDUOUS SHADE TREES, RETAIL - SALES, MEASURED IN $</t>
  </si>
  <si>
    <t>DECIDUOUS SHADE TREES, RETAIL - SALES, MEASURED IN PLANTS</t>
  </si>
  <si>
    <t>DECIDUOUS SHADE TREES, WHOLESALE - OPERATIONS WITH SALES</t>
  </si>
  <si>
    <t>DECIDUOUS SHADE TREES, WHOLESALE - SALES, MEASURED IN $</t>
  </si>
  <si>
    <t>DECIDUOUS SHADE TREES, WHOLESALE - SALES, MEASURED IN PLANTS</t>
  </si>
  <si>
    <t>DECIDUOUS SHRUBS - INVENTORY, MEASURED IN PLANTS</t>
  </si>
  <si>
    <t>DECIDUOUS SHRUBS - OPERATIONS WITH INVENTORY</t>
  </si>
  <si>
    <t>DECIDUOUS SHRUBS - OPERATIONS WITH SALES</t>
  </si>
  <si>
    <t>DECIDUOUS SHRUBS - SALES, MEASURED IN $</t>
  </si>
  <si>
    <t>DECIDUOUS SHRUBS - SALES, MEASURED IN PLANTS</t>
  </si>
  <si>
    <t>DECIDUOUS SHRUBS, BALLED &amp; BURLAPPED - OPERATIONS WITH SALES</t>
  </si>
  <si>
    <t>DECIDUOUS SHRUBS, BALLED &amp; BURLAPPED - SALES, MEASURED IN $</t>
  </si>
  <si>
    <t>DECIDUOUS SHRUBS, BAREROOT - OPERATIONS WITH SALES</t>
  </si>
  <si>
    <t>DECIDUOUS SHRUBS, BAREROOT - SALES, MEASURED IN $</t>
  </si>
  <si>
    <t>DECIDUOUS SHRUBS, CONTAINERS - OPERATIONS WITH SALES</t>
  </si>
  <si>
    <t>DECIDUOUS SHRUBS, CONTAINERS - SALES, MEASURED IN $</t>
  </si>
  <si>
    <t>DECIDUOUS SHRUBS, HIBISCUS - INVENTORY, MEASURED IN PLANTS</t>
  </si>
  <si>
    <t>DECIDUOUS SHRUBS, HIBISCUS - OPERATIONS WITH INVENTORY</t>
  </si>
  <si>
    <t>DECIDUOUS SHRUBS, HIBISCUS - OPERATIONS WITH SALES</t>
  </si>
  <si>
    <t>DECIDUOUS SHRUBS, HIBISCUS - SALES, MEASURED IN $</t>
  </si>
  <si>
    <t>DECIDUOUS SHRUBS, HIBISCUS - SALES, MEASURED IN PLANTS</t>
  </si>
  <si>
    <t>DECIDUOUS SHRUBS, HIBISCUS, RETAIL - OPERATIONS WITH SALES</t>
  </si>
  <si>
    <t>DECIDUOUS SHRUBS, HIBISCUS, RETAIL - SALES, MEASURED IN $</t>
  </si>
  <si>
    <t>DECIDUOUS SHRUBS, HIBISCUS, RETAIL - SALES, MEASURED IN PLANTS</t>
  </si>
  <si>
    <t>DECIDUOUS SHRUBS, HIBISCUS, WHOLESALE - OPERATIONS WITH SALES</t>
  </si>
  <si>
    <t>DECIDUOUS SHRUBS, HIBISCUS, WHOLESALE - SALES, MEASURED IN $</t>
  </si>
  <si>
    <t>DECIDUOUS SHRUBS, HIBISCUS, WHOLESALE - SALES, MEASURED IN PLANTS</t>
  </si>
  <si>
    <t>DECIDUOUS SHRUBS, HYDRANGEA - OPERATIONS WITH SALES</t>
  </si>
  <si>
    <t>DECIDUOUS SHRUBS, HYDRANGEA - SALES, MEASURED IN $</t>
  </si>
  <si>
    <t>DECIDUOUS SHRUBS, HYDRANGEA - SALES, MEASURED IN PLANTS</t>
  </si>
  <si>
    <t>DECIDUOUS SHRUBS, HYDRANGEA, RETAIL - OPERATIONS WITH SALES</t>
  </si>
  <si>
    <t>DECIDUOUS SHRUBS, HYDRANGEA, RETAIL - SALES, MEASURED IN $</t>
  </si>
  <si>
    <t>DECIDUOUS SHRUBS, HYDRANGEA, RETAIL - SALES, MEASURED IN PLANTS</t>
  </si>
  <si>
    <t>DECIDUOUS SHRUBS, HYDRANGEA, WHOLESALE - OPERATIONS WITH SALES</t>
  </si>
  <si>
    <t>DECIDUOUS SHRUBS, HYDRANGEA, WHOLESALE - SALES, MEASURED IN $</t>
  </si>
  <si>
    <t>DECIDUOUS SHRUBS, HYDRANGEA, WHOLESALE - SALES, MEASURED IN PLANTS</t>
  </si>
  <si>
    <t>DECIDUOUS SHRUBS, OTHER CLASSES - INVENTORY, MEASURED IN PLANTS</t>
  </si>
  <si>
    <t>DECIDUOUS SHRUBS, OTHER CLASSES - OPERATIONS WITH INVENTORY</t>
  </si>
  <si>
    <t>DECIDUOUS SHRUBS, OTHER CLASSES - OPERATIONS WITH SALES</t>
  </si>
  <si>
    <t>DECIDUOUS SHRUBS, OTHER CLASSES - SALES, MEASURED IN $</t>
  </si>
  <si>
    <t>DECIDUOUS SHRUBS, OTHER CLASSES - SALES, MEASURED IN PLANTS</t>
  </si>
  <si>
    <t>DECIDUOUS SHRUBS, OTHER CLASSES, RETAIL - OPERATIONS WITH SALES</t>
  </si>
  <si>
    <t>DECIDUOUS SHRUBS, OTHER CLASSES, RETAIL - SALES, MEASURED IN $</t>
  </si>
  <si>
    <t>DECIDUOUS SHRUBS, OTHER CLASSES, RETAIL - SALES, MEASURED IN PLANTS</t>
  </si>
  <si>
    <t>DECIDUOUS SHRUBS, OTHER CLASSES, WHOLESALE - OPERATIONS WITH SALES</t>
  </si>
  <si>
    <t>DECIDUOUS SHRUBS, OTHER CLASSES, WHOLESALE - SALES, MEASURED IN $</t>
  </si>
  <si>
    <t>DECIDUOUS SHRUBS, OTHER CLASSES, WHOLESALE - SALES, MEASURED IN PLANTS</t>
  </si>
  <si>
    <t>DECIDUOUS SHRUBS, OTHER FORMS - OPERATIONS WITH SALES</t>
  </si>
  <si>
    <t>DECIDUOUS SHRUBS, OTHER FORMS - SALES, MEASURED IN $</t>
  </si>
  <si>
    <t>DECIDUOUS SHRUBS, RETAIL - OPERATIONS WITH SALES</t>
  </si>
  <si>
    <t>DECIDUOUS SHRUBS, RETAIL - SALES, MEASURED IN $</t>
  </si>
  <si>
    <t>DECIDUOUS SHRUBS, RETAIL - SALES, MEASURED IN PLANTS</t>
  </si>
  <si>
    <t>DECIDUOUS SHRUBS, ROSE - INVENTORY, MEASURED IN PLANTS</t>
  </si>
  <si>
    <t>DECIDUOUS SHRUBS, ROSE - OPERATIONS WITH INVENTORY</t>
  </si>
  <si>
    <t>DECIDUOUS SHRUBS, ROSE - OPERATIONS WITH SALES</t>
  </si>
  <si>
    <t>DECIDUOUS SHRUBS, ROSE - SALES, MEASURED IN $</t>
  </si>
  <si>
    <t>DECIDUOUS SHRUBS, ROSE - SALES, MEASURED IN PLANTS</t>
  </si>
  <si>
    <t>DECIDUOUS SHRUBS, ROSE, RETAIL - OPERATIONS WITH SALES</t>
  </si>
  <si>
    <t>DECIDUOUS SHRUBS, ROSE, RETAIL - SALES, MEASURED IN $</t>
  </si>
  <si>
    <t>DECIDUOUS SHRUBS, ROSE, RETAIL - SALES, MEASURED IN PLANTS</t>
  </si>
  <si>
    <t>DECIDUOUS SHRUBS, ROSE, WHOLESALE - OPERATIONS WITH SALES</t>
  </si>
  <si>
    <t>DECIDUOUS SHRUBS, ROSE, WHOLESALE - SALES, MEASURED IN $</t>
  </si>
  <si>
    <t>DECIDUOUS SHRUBS, ROSE, WHOLESALE - SALES, MEASURED IN PLANTS</t>
  </si>
  <si>
    <t>DECIDUOUS SHRUBS, WHOLESALE - OPERATIONS WITH SALES</t>
  </si>
  <si>
    <t>DECIDUOUS SHRUBS, WHOLESALE - SALES, MEASURED IN $</t>
  </si>
  <si>
    <t>DECIDUOUS SHRUBS, WHOLESALE - SALES, MEASURED IN PLANTS</t>
  </si>
  <si>
    <t>EVERGREENS, BROADLEAF - INVENTORY, MEASURED IN PLANTS</t>
  </si>
  <si>
    <t>EVERGREENS, BROADLEAF - OPERATIONS WITH INVENTORY</t>
  </si>
  <si>
    <t>EVERGREENS, BROADLEAF - OPERATIONS WITH SALES</t>
  </si>
  <si>
    <t>EVERGREENS, BROADLEAF - SALES, MEASURED IN $</t>
  </si>
  <si>
    <t>EVERGREENS, BROADLEAF - SALES, MEASURED IN PLANTS</t>
  </si>
  <si>
    <t>EVERGREENS, BROADLEAF, AZALEA - INVENTORY, MEASURED IN PLANTS</t>
  </si>
  <si>
    <t>EVERGREENS, BROADLEAF, AZALEA - OPERATIONS WITH INVENTORY</t>
  </si>
  <si>
    <t>EVERGREENS, BROADLEAF, AZALEA - OPERATIONS WITH SALES</t>
  </si>
  <si>
    <t>EVERGREENS, BROADLEAF, AZALEA - SALES, MEASURED IN $</t>
  </si>
  <si>
    <t>EVERGREENS, BROADLEAF, AZALEA - SALES, MEASURED IN PLANTS</t>
  </si>
  <si>
    <t>EVERGREENS, BROADLEAF, AZALEA, RETAIL - OPERATIONS WITH SALES</t>
  </si>
  <si>
    <t>EVERGREENS, BROADLEAF, AZALEA, RETAIL - SALES, MEASURED IN $</t>
  </si>
  <si>
    <t>EVERGREENS, BROADLEAF, AZALEA, RETAIL - SALES, MEASURED IN PLANTS</t>
  </si>
  <si>
    <t>EVERGREENS, BROADLEAF, AZALEA, WHOLESALE - OPERATIONS WITH SALES</t>
  </si>
  <si>
    <t>EVERGREENS, BROADLEAF, AZALEA, WHOLESALE - SALES, MEASURED IN $</t>
  </si>
  <si>
    <t>EVERGREENS, BROADLEAF, AZALEA, WHOLESALE - SALES, MEASURED IN PLANTS</t>
  </si>
  <si>
    <t>EVERGREENS, BROADLEAF, BAREROOT - OPERATIONS WITH SALES</t>
  </si>
  <si>
    <t>EVERGREENS, BROADLEAF, BAREROOT - SALES, MEASURED IN $</t>
  </si>
  <si>
    <t>EVERGREENS, BROADLEAF, CONTAINERS - OPERATIONS WITH SALES</t>
  </si>
  <si>
    <t>EVERGREENS, BROADLEAF, CONTAINERS - SALES, MEASURED IN $</t>
  </si>
  <si>
    <t>EVERGREENS, BROADLEAF, MAGNOLIA - OPERATIONS WITH SALES</t>
  </si>
  <si>
    <t>EVERGREENS, BROADLEAF, MAGNOLIA - SALES, MEASURED IN $</t>
  </si>
  <si>
    <t>EVERGREENS, BROADLEAF, MAGNOLIA - SALES, MEASURED IN PLANTS</t>
  </si>
  <si>
    <t>EVERGREENS, BROADLEAF, MAGNOLIA, RETAIL - OPERATIONS WITH SALES</t>
  </si>
  <si>
    <t>EVERGREENS, BROADLEAF, MAGNOLIA, RETAIL - SALES, MEASURED IN $</t>
  </si>
  <si>
    <t>EVERGREENS, BROADLEAF, MAGNOLIA, RETAIL - SALES, MEASURED IN PLANTS</t>
  </si>
  <si>
    <t>EVERGREENS, BROADLEAF, OTHER CLASSES - INVENTORY, MEASURED IN PLANTS</t>
  </si>
  <si>
    <t>EVERGREENS, BROADLEAF, OTHER CLASSES - OPERATIONS WITH INVENTORY</t>
  </si>
  <si>
    <t>EVERGREENS, BROADLEAF, OTHER CLASSES - OPERATIONS WITH SALES</t>
  </si>
  <si>
    <t>EVERGREENS, BROADLEAF, OTHER CLASSES - SALES, MEASURED IN $</t>
  </si>
  <si>
    <t>EVERGREENS, BROADLEAF, OTHER CLASSES - SALES, MEASURED IN PLANTS</t>
  </si>
  <si>
    <t>EVERGREENS, BROADLEAF, OTHER CLASSES, RETAIL - OPERATIONS WITH SALES</t>
  </si>
  <si>
    <t>EVERGREENS, BROADLEAF, OTHER CLASSES, RETAIL - SALES, MEASURED IN $</t>
  </si>
  <si>
    <t>EVERGREENS, BROADLEAF, OTHER CLASSES, RETAIL - SALES, MEASURED IN PLANTS</t>
  </si>
  <si>
    <t>EVERGREENS, BROADLEAF, OTHER CLASSES, WHOLESALE - OPERATIONS WITH SALES</t>
  </si>
  <si>
    <t>EVERGREENS, BROADLEAF, OTHER CLASSES, WHOLESALE - SALES, MEASURED IN $</t>
  </si>
  <si>
    <t>EVERGREENS, BROADLEAF, OTHER CLASSES, WHOLESALE - SALES, MEASURED IN PLANTS</t>
  </si>
  <si>
    <t>EVERGREENS, BROADLEAF, OTHER FORMS - OPERATIONS WITH SALES</t>
  </si>
  <si>
    <t>EVERGREENS, BROADLEAF, OTHER FORMS - SALES, MEASURED IN $</t>
  </si>
  <si>
    <t>EVERGREENS, BROADLEAF, PITTOSPORUM - INVENTORY, MEASURED IN PLANTS</t>
  </si>
  <si>
    <t>EVERGREENS, BROADLEAF, PITTOSPORUM - OPERATIONS WITH INVENTORY</t>
  </si>
  <si>
    <t>EVERGREENS, BROADLEAF, PITTOSPORUM - OPERATIONS WITH SALES</t>
  </si>
  <si>
    <t>EVERGREENS, BROADLEAF, PITTOSPORUM - SALES, MEASURED IN $</t>
  </si>
  <si>
    <t>EVERGREENS, BROADLEAF, PITTOSPORUM - SALES, MEASURED IN PLANTS</t>
  </si>
  <si>
    <t>EVERGREENS, BROADLEAF, PITTOSPORUM, RETAIL - OPERATIONS WITH SALES</t>
  </si>
  <si>
    <t>EVERGREENS, BROADLEAF, PITTOSPORUM, RETAIL - SALES, MEASURED IN $</t>
  </si>
  <si>
    <t>EVERGREENS, BROADLEAF, PITTOSPORUM, RETAIL - SALES, MEASURED IN PLANTS</t>
  </si>
  <si>
    <t>EVERGREENS, BROADLEAF, PITTOSPORUM, WHOLESALE - OPERATIONS WITH SALES</t>
  </si>
  <si>
    <t>EVERGREENS, BROADLEAF, PITTOSPORUM, WHOLESALE - SALES, MEASURED IN $</t>
  </si>
  <si>
    <t>EVERGREENS, BROADLEAF, PITTOSPORUM, WHOLESALE - SALES, MEASURED IN PLANTS</t>
  </si>
  <si>
    <t>EVERGREENS, BROADLEAF, PRIVET - INVENTORY, MEASURED IN PLANTS</t>
  </si>
  <si>
    <t>EVERGREENS, BROADLEAF, PRIVET - OPERATIONS WITH INVENTORY</t>
  </si>
  <si>
    <t>EVERGREENS, BROADLEAF, PRIVET - OPERATIONS WITH SALES</t>
  </si>
  <si>
    <t>EVERGREENS, BROADLEAF, PRIVET - SALES, MEASURED IN $</t>
  </si>
  <si>
    <t>EVERGREENS, BROADLEAF, PRIVET - SALES, MEASURED IN PLANTS</t>
  </si>
  <si>
    <t>EVERGREENS, BROADLEAF, PRIVET, RETAIL - OPERATIONS WITH SALES</t>
  </si>
  <si>
    <t>EVERGREENS, BROADLEAF, PRIVET, RETAIL - SALES, MEASURED IN $</t>
  </si>
  <si>
    <t>EVERGREENS, BROADLEAF, PRIVET, RETAIL - SALES, MEASURED IN PLANTS</t>
  </si>
  <si>
    <t>EVERGREENS, BROADLEAF, PRIVET, WHOLESALE - OPERATIONS WITH SALES</t>
  </si>
  <si>
    <t>EVERGREENS, BROADLEAF, PRIVET, WHOLESALE - SALES, MEASURED IN $</t>
  </si>
  <si>
    <t>EVERGREENS, BROADLEAF, PRIVET, WHOLESALE - SALES, MEASURED IN PLANTS</t>
  </si>
  <si>
    <t>EVERGREENS, BROADLEAF, RETAIL - OPERATIONS WITH SALES</t>
  </si>
  <si>
    <t>EVERGREENS, BROADLEAF, RETAIL - SALES, MEASURED IN $</t>
  </si>
  <si>
    <t>EVERGREENS, BROADLEAF, RETAIL - SALES, MEASURED IN PLANTS</t>
  </si>
  <si>
    <t>EVERGREENS, BROADLEAF, RHODODENDRON - OPERATIONS WITH SALES</t>
  </si>
  <si>
    <t>EVERGREENS, BROADLEAF, RHODODENDRON - SALES, MEASURED IN $</t>
  </si>
  <si>
    <t>EVERGREENS, BROADLEAF, RHODODENDRON - SALES, MEASURED IN PLANTS</t>
  </si>
  <si>
    <t>EVERGREENS, BROADLEAF, RHODODENDRON, RETAIL - OPERATIONS WITH SALES</t>
  </si>
  <si>
    <t>EVERGREENS, BROADLEAF, RHODODENDRON, RETAIL - SALES, MEASURED IN $</t>
  </si>
  <si>
    <t>EVERGREENS, BROADLEAF, RHODODENDRON, RETAIL - SALES, MEASURED IN PLANTS</t>
  </si>
  <si>
    <t>EVERGREENS, BROADLEAF, RHODODENDRON, WHOLESALE - OPERATIONS WITH SALES</t>
  </si>
  <si>
    <t>EVERGREENS, BROADLEAF, RHODODENDRON, WHOLESALE - SALES, MEASURED IN $</t>
  </si>
  <si>
    <t>EVERGREENS, BROADLEAF, RHODODENDRON, WHOLESALE - SALES, MEASURED IN PLANTS</t>
  </si>
  <si>
    <t>EVERGREENS, BROADLEAF, WHOLESALE - OPERATIONS WITH SALES</t>
  </si>
  <si>
    <t>EVERGREENS, BROADLEAF, WHOLESALE - SALES, MEASURED IN $</t>
  </si>
  <si>
    <t>EVERGREENS, BROADLEAF, WHOLESALE - SALES, MEASURED IN PLANTS</t>
  </si>
  <si>
    <t>EVERGREENS, CONIFEROUS - INVENTORY, MEASURED IN PLANTS</t>
  </si>
  <si>
    <t>EVERGREENS, CONIFEROUS - OPERATIONS WITH INVENTORY</t>
  </si>
  <si>
    <t>EVERGREENS, CONIFEROUS - OPERATIONS WITH SALES</t>
  </si>
  <si>
    <t>EVERGREENS, CONIFEROUS - SALES, MEASURED IN $</t>
  </si>
  <si>
    <t>EVERGREENS, CONIFEROUS - SALES, MEASURED IN PLANTS</t>
  </si>
  <si>
    <t>EVERGREENS, CONIFEROUS, ARBORVITAE - INVENTORY, MEASURED IN PLANTS</t>
  </si>
  <si>
    <t>EVERGREENS, CONIFEROUS, ARBORVITAE - OPERATIONS WITH INVENTORY</t>
  </si>
  <si>
    <t>EVERGREENS, CONIFEROUS, ARBORVITAE - OPERATIONS WITH SALES</t>
  </si>
  <si>
    <t>EVERGREENS, CONIFEROUS, ARBORVITAE - SALES, MEASURED IN $</t>
  </si>
  <si>
    <t>EVERGREENS, CONIFEROUS, ARBORVITAE - SALES, MEASURED IN PLANTS</t>
  </si>
  <si>
    <t>EVERGREENS, CONIFEROUS, ARBORVITAE, RETAIL - OPERATIONS WITH SALES</t>
  </si>
  <si>
    <t>EVERGREENS, CONIFEROUS, ARBORVITAE, RETAIL - SALES, MEASURED IN $</t>
  </si>
  <si>
    <t>EVERGREENS, CONIFEROUS, ARBORVITAE, RETAIL - SALES, MEASURED IN PLANTS</t>
  </si>
  <si>
    <t>EVERGREENS, CONIFEROUS, BAREROOT - OPERATIONS WITH SALES</t>
  </si>
  <si>
    <t>EVERGREENS, CONIFEROUS, BAREROOT - SALES, MEASURED IN $</t>
  </si>
  <si>
    <t>EVERGREENS, CONIFEROUS, CEDAR - INVENTORY, MEASURED IN PLANTS</t>
  </si>
  <si>
    <t>EVERGREENS, CONIFEROUS, CEDAR - OPERATIONS WITH INVENTORY</t>
  </si>
  <si>
    <t>EVERGREENS, CONIFEROUS, CEDAR - OPERATIONS WITH SALES</t>
  </si>
  <si>
    <t>EVERGREENS, CONIFEROUS, CEDAR - SALES, MEASURED IN $</t>
  </si>
  <si>
    <t>EVERGREENS, CONIFEROUS, CEDAR - SALES, MEASURED IN PLANTS</t>
  </si>
  <si>
    <t>EVERGREENS, CONIFEROUS, CEDAR, RETAIL - OPERATIONS WITH SALES</t>
  </si>
  <si>
    <t>EVERGREENS, CONIFEROUS, CEDAR, RETAIL - SALES, MEASURED IN $</t>
  </si>
  <si>
    <t>EVERGREENS, CONIFEROUS, CEDAR, RETAIL - SALES, MEASURED IN PLANTS</t>
  </si>
  <si>
    <t>EVERGREENS, CONIFEROUS, CONTAINERS - OPERATIONS WITH SALES</t>
  </si>
  <si>
    <t>EVERGREENS, CONIFEROUS, CONTAINERS - SALES, MEASURED IN $</t>
  </si>
  <si>
    <t>EVERGREENS, CONIFEROUS, CYPRESS - INVENTORY, MEASURED IN PLANTS</t>
  </si>
  <si>
    <t>EVERGREENS, CONIFEROUS, CYPRESS - OPERATIONS WITH INVENTORY</t>
  </si>
  <si>
    <t>EVERGREENS, CONIFEROUS, CYPRESS - OPERATIONS WITH SALES</t>
  </si>
  <si>
    <t>EVERGREENS, CONIFEROUS, CYPRESS - SALES, MEASURED IN $</t>
  </si>
  <si>
    <t>EVERGREENS, CONIFEROUS, CYPRESS - SALES, MEASURED IN PLANTS</t>
  </si>
  <si>
    <t>EVERGREENS, CONIFEROUS, CYPRESS, RETAIL - OPERATIONS WITH SALES</t>
  </si>
  <si>
    <t>EVERGREENS, CONIFEROUS, CYPRESS, RETAIL - SALES, MEASURED IN $</t>
  </si>
  <si>
    <t>EVERGREENS, CONIFEROUS, CYPRESS, RETAIL - SALES, MEASURED IN PLANTS</t>
  </si>
  <si>
    <t>EVERGREENS, CONIFEROUS, CYPRESS, WHOLESALE - OPERATIONS WITH SALES</t>
  </si>
  <si>
    <t>EVERGREENS, CONIFEROUS, CYPRESS, WHOLESALE - SALES, MEASURED IN $</t>
  </si>
  <si>
    <t>EVERGREENS, CONIFEROUS, CYPRESS, WHOLESALE - SALES, MEASURED IN PLANTS</t>
  </si>
  <si>
    <t>EVERGREENS, CONIFEROUS, FIR - INVENTORY, MEASURED IN PLANTS</t>
  </si>
  <si>
    <t>EVERGREENS, CONIFEROUS, FIR - OPERATIONS WITH INVENTORY</t>
  </si>
  <si>
    <t>EVERGREENS, CONIFEROUS, FIR - OPERATIONS WITH SALES</t>
  </si>
  <si>
    <t>EVERGREENS, CONIFEROUS, FIR - SALES, MEASURED IN $</t>
  </si>
  <si>
    <t>EVERGREENS, CONIFEROUS, FIR - SALES, MEASURED IN PLANTS</t>
  </si>
  <si>
    <t>EVERGREENS, CONIFEROUS, FIR, RETAIL - OPERATIONS WITH SALES</t>
  </si>
  <si>
    <t>EVERGREENS, CONIFEROUS, FIR, RETAIL - SALES, MEASURED IN $</t>
  </si>
  <si>
    <t>EVERGREENS, CONIFEROUS, FIR, RETAIL - SALES, MEASURED IN PLANTS</t>
  </si>
  <si>
    <t>EVERGREENS, CONIFEROUS, JUNIPER - INVENTORY, MEASURED IN PLANTS</t>
  </si>
  <si>
    <t>EVERGREENS, CONIFEROUS, JUNIPER - OPERATIONS WITH INVENTORY</t>
  </si>
  <si>
    <t>EVERGREENS, CONIFEROUS, JUNIPER - OPERATIONS WITH SALES</t>
  </si>
  <si>
    <t>EVERGREENS, CONIFEROUS, JUNIPER - SALES, MEASURED IN $</t>
  </si>
  <si>
    <t>EVERGREENS, CONIFEROUS, JUNIPER - SALES, MEASURED IN PLANTS</t>
  </si>
  <si>
    <t>EVERGREENS, CONIFEROUS, JUNIPER, RETAIL - OPERATIONS WITH SALES</t>
  </si>
  <si>
    <t>EVERGREENS, CONIFEROUS, JUNIPER, RETAIL - SALES, MEASURED IN $</t>
  </si>
  <si>
    <t>EVERGREENS, CONIFEROUS, JUNIPER, RETAIL - SALES, MEASURED IN PLANTS</t>
  </si>
  <si>
    <t>EVERGREENS, CONIFEROUS, JUNIPER, WHOLESALE - OPERATIONS WITH SALES</t>
  </si>
  <si>
    <t>EVERGREENS, CONIFEROUS, JUNIPER, WHOLESALE - SALES, MEASURED IN $</t>
  </si>
  <si>
    <t>EVERGREENS, CONIFEROUS, JUNIPER, WHOLESALE - SALES, MEASURED IN PLANTS</t>
  </si>
  <si>
    <t>EVERGREENS, CONIFEROUS, LIVE CHRISTMAS TREES - INVENTORY, MEASURED IN PLANTS</t>
  </si>
  <si>
    <t>EVERGREENS, CONIFEROUS, LIVE CHRISTMAS TREES - OPERATIONS WITH INVENTORY</t>
  </si>
  <si>
    <t>EVERGREENS, CONIFEROUS, LIVE CHRISTMAS TREES - OPERATIONS WITH SALES</t>
  </si>
  <si>
    <t>EVERGREENS, CONIFEROUS, LIVE CHRISTMAS TREES - SALES, MEASURED IN $</t>
  </si>
  <si>
    <t>EVERGREENS, CONIFEROUS, LIVE CHRISTMAS TREES - SALES, MEASURED IN PLANTS</t>
  </si>
  <si>
    <t>EVERGREENS, CONIFEROUS, LIVE CHRISTMAS TREES, RETAIL - OPERATIONS WITH SALES</t>
  </si>
  <si>
    <t>EVERGREENS, CONIFEROUS, LIVE CHRISTMAS TREES, RETAIL - SALES, MEASURED IN $</t>
  </si>
  <si>
    <t>EVERGREENS, CONIFEROUS, LIVE CHRISTMAS TREES, RETAIL - SALES, MEASURED IN PLANTS</t>
  </si>
  <si>
    <t>EVERGREENS, CONIFEROUS, OTHER CLASSES - INVENTORY, MEASURED IN PLANTS</t>
  </si>
  <si>
    <t>EVERGREENS, CONIFEROUS, OTHER CLASSES - OPERATIONS WITH INVENTORY</t>
  </si>
  <si>
    <t>EVERGREENS, CONIFEROUS, OTHER CLASSES - OPERATIONS WITH SALES</t>
  </si>
  <si>
    <t>EVERGREENS, CONIFEROUS, OTHER CLASSES - SALES, MEASURED IN $</t>
  </si>
  <si>
    <t>EVERGREENS, CONIFEROUS, OTHER CLASSES - SALES, MEASURED IN PLANTS</t>
  </si>
  <si>
    <t>EVERGREENS, CONIFEROUS, OTHER CLASSES, RETAIL - OPERATIONS WITH SALES</t>
  </si>
  <si>
    <t>EVERGREENS, CONIFEROUS, OTHER CLASSES, RETAIL - SALES, MEASURED IN $</t>
  </si>
  <si>
    <t>EVERGREENS, CONIFEROUS, OTHER CLASSES, RETAIL - SALES, MEASURED IN PLANTS</t>
  </si>
  <si>
    <t>EVERGREENS, CONIFEROUS, OTHER CLASSES, WHOLESALE - OPERATIONS WITH SALES</t>
  </si>
  <si>
    <t>EVERGREENS, CONIFEROUS, OTHER CLASSES, WHOLESALE - SALES, MEASURED IN $</t>
  </si>
  <si>
    <t>EVERGREENS, CONIFEROUS, OTHER CLASSES, WHOLESALE - SALES, MEASURED IN PLANTS</t>
  </si>
  <si>
    <t>EVERGREENS, CONIFEROUS, PINE - INVENTORY, MEASURED IN PLANTS</t>
  </si>
  <si>
    <t>EVERGREENS, CONIFEROUS, PINE - OPERATIONS WITH INVENTORY</t>
  </si>
  <si>
    <t>EVERGREENS, CONIFEROUS, PINE - OPERATIONS WITH SALES</t>
  </si>
  <si>
    <t>EVERGREENS, CONIFEROUS, PINE - SALES, MEASURED IN $</t>
  </si>
  <si>
    <t>EVERGREENS, CONIFEROUS, PINE - SALES, MEASURED IN PLANTS</t>
  </si>
  <si>
    <t>EVERGREENS, CONIFEROUS, PINE, RETAIL - OPERATIONS WITH SALES</t>
  </si>
  <si>
    <t>EVERGREENS, CONIFEROUS, PINE, RETAIL - SALES, MEASURED IN $</t>
  </si>
  <si>
    <t>EVERGREENS, CONIFEROUS, PINE, RETAIL - SALES, MEASURED IN PLANTS</t>
  </si>
  <si>
    <t>EVERGREENS, CONIFEROUS, PINE, WHOLESALE - OPERATIONS WITH SALES</t>
  </si>
  <si>
    <t>EVERGREENS, CONIFEROUS, PINE, WHOLESALE - SALES, MEASURED IN $</t>
  </si>
  <si>
    <t>EVERGREENS, CONIFEROUS, PINE, WHOLESALE - SALES, MEASURED IN PLANTS</t>
  </si>
  <si>
    <t>EVERGREENS, CONIFEROUS, RETAIL - OPERATIONS WITH SALES</t>
  </si>
  <si>
    <t>EVERGREENS, CONIFEROUS, RETAIL - SALES, MEASURED IN $</t>
  </si>
  <si>
    <t>EVERGREENS, CONIFEROUS, RETAIL - SALES, MEASURED IN PLANTS</t>
  </si>
  <si>
    <t>EVERGREENS, CONIFEROUS, WHOLESALE - OPERATIONS WITH SALES</t>
  </si>
  <si>
    <t>EVERGREENS, CONIFEROUS, WHOLESALE - SALES, MEASURED IN $</t>
  </si>
  <si>
    <t>EVERGREENS, CONIFEROUS, WHOLESALE - SALES, MEASURED IN PLANTS</t>
  </si>
  <si>
    <t>FLORICULTURE TOTALS - OPERATIONS WITH AREA IN PRODUCTION</t>
  </si>
  <si>
    <t>FLORICULTURE TOTALS - OPERATIONS WITH SALES</t>
  </si>
  <si>
    <t>FLORICULTURE TOTALS - SALES, MEASURED IN $</t>
  </si>
  <si>
    <t>FLORICULTURE TOTALS, IN THE OPEN - ACRES IN PRODUCTION</t>
  </si>
  <si>
    <t>FLORICULTURE TOTALS, IN THE OPEN - OPERATIONS WITH AREA IN PRODUCTION</t>
  </si>
  <si>
    <t>FLORICULTURE TOTALS, IN THE OPEN, IRRIGATED - ACRES IN PRODUCTION</t>
  </si>
  <si>
    <t>FLORICULTURE TOTALS, IN THE OPEN, IRRIGATED - OPERATIONS WITH AREA IN PRODUCTION</t>
  </si>
  <si>
    <t>FLORICULTURE TOTALS, UNDER PROTECTION - OPERATIONS WITH AREA IN PRODUCTION</t>
  </si>
  <si>
    <t>FLORICULTURE TOTALS, UNDER PROTECTION - SQ FT IN PRODUCTION</t>
  </si>
  <si>
    <t>FLORICULTURE TOTALS, UNDER PROTECTION, IRRIGATED - OPERATIONS WITH AREA IN PRODUCTION</t>
  </si>
  <si>
    <t>FLORICULTURE TOTALS, UNDER PROTECTION, IRRIGATED - SQ FT IN PRODUCTION</t>
  </si>
  <si>
    <t>FLORICULTURE, OTHER - OPERATIONS WITH AREA IN PRODUCTION</t>
  </si>
  <si>
    <t>FLORICULTURE, OTHER - OPERATIONS WITH SALES</t>
  </si>
  <si>
    <t>FLORICULTURE, OTHER - SALES, MEASURED IN $</t>
  </si>
  <si>
    <t>FLORICULTURE, OTHER, IN THE OPEN - ACRES IN PRODUCTION</t>
  </si>
  <si>
    <t>FLORICULTURE, OTHER, IN THE OPEN - OPERATIONS WITH AREA IN PRODUCTION</t>
  </si>
  <si>
    <t>FLORICULTURE, OTHER, UNDER PROTECTION - OPERATIONS WITH AREA IN PRODUCTION</t>
  </si>
  <si>
    <t>FLORICULTURE, OTHER, UNDER PROTECTION - SQ FT IN PRODUCTION</t>
  </si>
  <si>
    <t>FLOWER SEEDS - OPERATIONS WITH AREA IN PRODUCTION</t>
  </si>
  <si>
    <t>FLOWER SEEDS - OPERATIONS WITH SALES</t>
  </si>
  <si>
    <t>FLOWER SEEDS - SALES, MEASURED IN $</t>
  </si>
  <si>
    <t>FLOWER SEEDS - SALES, MEASURED IN LB</t>
  </si>
  <si>
    <t>FLOWER SEEDS, IN THE OPEN - ACRES IN PRODUCTION</t>
  </si>
  <si>
    <t>FLOWER SEEDS, IN THE OPEN - OPERATIONS WITH AREA IN PRODUCTION</t>
  </si>
  <si>
    <t>FLOWER SEEDS, OTHER CLASSES - OPERATIONS WITH AREA IN PRODUCTION</t>
  </si>
  <si>
    <t>FLOWER SEEDS, OTHER CLASSES - SALES, MEASURED IN $</t>
  </si>
  <si>
    <t>FLOWER SEEDS, OTHER CLASSES - SALES, MEASURED IN LB</t>
  </si>
  <si>
    <t>FLOWER SEEDS, OTHER CLASSES, IN THE OPEN - ACRES IN PRODUCTION</t>
  </si>
  <si>
    <t>FLOWER SEEDS, OTHER CLASSES, IN THE OPEN - OPERATIONS WITH AREA IN PRODUCTION</t>
  </si>
  <si>
    <t>FLOWER SEEDS, OTHER CLASSES, RETAIL - SALES, MEASURED IN $</t>
  </si>
  <si>
    <t>FLOWER SEEDS, OTHER CLASSES, UNDER PROTECTION - OPERATIONS WITH AREA IN PRODUCTION</t>
  </si>
  <si>
    <t>FLOWER SEEDS, OTHER CLASSES, UNDER PROTECTION - SQ FT IN PRODUCTION</t>
  </si>
  <si>
    <t>FLOWER SEEDS, OTHER CLASSES, WHOLESALE - SALES, MEASURED IN $</t>
  </si>
  <si>
    <t>FLOWER SEEDS, RETAIL - SALES, MEASURED IN $</t>
  </si>
  <si>
    <t>FLOWER SEEDS, UNDER PROTECTION - OPERATIONS WITH AREA IN PRODUCTION</t>
  </si>
  <si>
    <t>FLOWER SEEDS, UNDER PROTECTION - SQ FT IN PRODUCTION</t>
  </si>
  <si>
    <t>FLOWER SEEDS, WHOLESALE - SALES, MEASURED IN $</t>
  </si>
  <si>
    <t>FLOWERING PLANTS, POTTED, INDOOR USE - OPERATIONS WITH AREA IN PRODUCTION</t>
  </si>
  <si>
    <t>FLOWERING PLANTS, POTTED, INDOOR USE - OPERATIONS WITH SALES</t>
  </si>
  <si>
    <t>FLOWERING PLANTS, POTTED, INDOOR USE - SALES, MEASURED IN $</t>
  </si>
  <si>
    <t>FLOWERING PLANTS, POTTED, INDOOR USE - SALES, MEASURED IN POTS</t>
  </si>
  <si>
    <t>FLOWERING PLANTS, POTTED, INDOOR USE, (EXCL ORCHID, DENDROBIUM), IN THE OPEN, (EXCL NATURAL SHADE), POTS - ACRES IN PRODUCTION</t>
  </si>
  <si>
    <t>FLOWERING PLANTS, POTTED, INDOOR USE, (EXCL ORCHID, DENDROBIUM), IN THE OPEN, (EXCL NATURAL SHADE), POTS - OPERATIONS WITH AREA IN PRODUCTION</t>
  </si>
  <si>
    <t>FLOWERING PLANTS, POTTED, INDOOR USE, (EXCL ORCHID, DENDROBIUM), IN THE OPEN, NATURAL SHADE, POTS - ACRES IN PRODUCTION</t>
  </si>
  <si>
    <t>FLOWERING PLANTS, POTTED, INDOOR USE, (EXCL ORCHID, DENDROBIUM), IN THE OPEN, NATURAL SHADE, POTS - OPERATIONS WITH AREA IN PRODUCTION</t>
  </si>
  <si>
    <t>FLOWERING PLANTS, POTTED, INDOOR USE, (EXCL ORCHID, DENDROBIUM), UNDER PROTECTION, GREENHOUSE, POTS - OPERATIONS WITH AREA IN PRODUCTION</t>
  </si>
  <si>
    <t>FLOWERING PLANTS, POTTED, INDOOR USE, (EXCL ORCHID, DENDROBIUM), UNDER PROTECTION, GREENHOUSE, POTS - SQ FT IN PRODUCTION</t>
  </si>
  <si>
    <t>FLOWERING PLANTS, POTTED, INDOOR USE, (EXCL ORCHID, DENDROBIUM), UNDER PROTECTION, SHADE STRUCTURES, POTS - OPERATIONS WITH AREA IN PRODUCTION</t>
  </si>
  <si>
    <t>FLOWERING PLANTS, POTTED, INDOOR USE, (EXCL ORCHID, DENDROBIUM), UNDER PROTECTION, SHADE STRUCTURES, POTS - SQ FT IN PRODUCTION</t>
  </si>
  <si>
    <t>FLOWERING PLANTS, POTTED, INDOOR USE, (EXCL SPRING FLOWERING BULBS), POTS - OPERATIONS WITH SALES</t>
  </si>
  <si>
    <t>FLOWERING PLANTS, POTTED, INDOOR USE, (EXCL SPRING FLOWERING BULBS), POTS - SALES, MEASURED IN $</t>
  </si>
  <si>
    <t>FLOWERING PLANTS, POTTED, INDOOR USE, (EXCL SPRING FLOWERING BULBS), POTS - SALES, MEASURED IN POTS</t>
  </si>
  <si>
    <t>FLOWERING PLANTS, POTTED, INDOOR USE, (EXCL SPRING FLOWERING BULBS), POTS, GE 5 INCHES - OPERATIONS WITH SALES</t>
  </si>
  <si>
    <t>FLOWERING PLANTS, POTTED, INDOOR USE, (EXCL SPRING FLOWERING BULBS), POTS, GE 5 INCHES - SALES, MEASURED IN $</t>
  </si>
  <si>
    <t>FLOWERING PLANTS, POTTED, INDOOR USE, (EXCL SPRING FLOWERING BULBS), POTS, GE 5 INCHES - SALES, MEASURED IN POTS</t>
  </si>
  <si>
    <t>FLOWERING PLANTS, POTTED, INDOOR USE, (EXCL SPRING FLOWERING BULBS), POTS, LT 5 INCHES - OPERATIONS WITH SALES</t>
  </si>
  <si>
    <t>FLOWERING PLANTS, POTTED, INDOOR USE, (EXCL SPRING FLOWERING BULBS), POTS, LT 5 INCHES - SALES, MEASURED IN $</t>
  </si>
  <si>
    <t>FLOWERING PLANTS, POTTED, INDOOR USE, (EXCL SPRING FLOWERING BULBS), POTS, LT 5 INCHES - SALES, MEASURED IN POTS</t>
  </si>
  <si>
    <t>FLOWERING PLANTS, POTTED, INDOOR USE, (EXCL SPRING FLOWERING BULBS), RETAIL, POTS - OPERATIONS WITH SALES</t>
  </si>
  <si>
    <t>FLOWERING PLANTS, POTTED, INDOOR USE, (EXCL SPRING FLOWERING BULBS), RETAIL, POTS - SALES, MEASURED IN $</t>
  </si>
  <si>
    <t>FLOWERING PLANTS, POTTED, INDOOR USE, (EXCL SPRING FLOWERING BULBS), RETAIL, POTS - SALES, MEASURED IN POTS</t>
  </si>
  <si>
    <t>FLOWERING PLANTS, POTTED, INDOOR USE, (EXCL SPRING FLOWERING BULBS), RETAIL, POTS, GE 5 INCHES - OPERATIONS WITH SALES</t>
  </si>
  <si>
    <t>FLOWERING PLANTS, POTTED, INDOOR USE, (EXCL SPRING FLOWERING BULBS), RETAIL, POTS, GE 5 INCHES - SALES, MEASURED IN $</t>
  </si>
  <si>
    <t>FLOWERING PLANTS, POTTED, INDOOR USE, (EXCL SPRING FLOWERING BULBS), RETAIL, POTS, GE 5 INCHES - SALES, MEASURED IN POTS</t>
  </si>
  <si>
    <t>FLOWERING PLANTS, POTTED, INDOOR USE, (EXCL SPRING FLOWERING BULBS), RETAIL, POTS, LT 5 INCHES - OPERATIONS WITH SALES</t>
  </si>
  <si>
    <t>FLOWERING PLANTS, POTTED, INDOOR USE, (EXCL SPRING FLOWERING BULBS), RETAIL, POTS, LT 5 INCHES - SALES, MEASURED IN $</t>
  </si>
  <si>
    <t>FLOWERING PLANTS, POTTED, INDOOR USE, (EXCL SPRING FLOWERING BULBS), RETAIL, POTS, LT 5 INCHES - SALES, MEASURED IN POTS</t>
  </si>
  <si>
    <t>FLOWERING PLANTS, POTTED, INDOOR USE, (EXCL SPRING FLOWERING BULBS), WHOLESALE, POTS - OPERATIONS WITH SALES</t>
  </si>
  <si>
    <t>FLOWERING PLANTS, POTTED, INDOOR USE, (EXCL SPRING FLOWERING BULBS), WHOLESALE, POTS - SALES, MEASURED IN $</t>
  </si>
  <si>
    <t>FLOWERING PLANTS, POTTED, INDOOR USE, (EXCL SPRING FLOWERING BULBS), WHOLESALE, POTS - SALES, MEASURED IN POTS</t>
  </si>
  <si>
    <t>FLOWERING PLANTS, POTTED, INDOOR USE, (EXCL SPRING FLOWERING BULBS), WHOLESALE, POTS, GE 5 INCHES - OPERATIONS WITH SALES</t>
  </si>
  <si>
    <t>FLOWERING PLANTS, POTTED, INDOOR USE, (EXCL SPRING FLOWERING BULBS), WHOLESALE, POTS, GE 5 INCHES - SALES, MEASURED IN $</t>
  </si>
  <si>
    <t>FLOWERING PLANTS, POTTED, INDOOR USE, (EXCL SPRING FLOWERING BULBS), WHOLESALE, POTS, GE 5 INCHES - SALES, MEASURED IN POTS</t>
  </si>
  <si>
    <t>FLOWERING PLANTS, POTTED, INDOOR USE, (EXCL SPRING FLOWERING BULBS), WHOLESALE, POTS, LT 5 INCHES - OPERATIONS WITH SALES</t>
  </si>
  <si>
    <t>FLOWERING PLANTS, POTTED, INDOOR USE, (EXCL SPRING FLOWERING BULBS), WHOLESALE, POTS, LT 5 INCHES - SALES, MEASURED IN $</t>
  </si>
  <si>
    <t>FLOWERING PLANTS, POTTED, INDOOR USE, (EXCL SPRING FLOWERING BULBS), WHOLESALE, POTS, LT 5 INCHES - SALES, MEASURED IN POTS</t>
  </si>
  <si>
    <t>FLOWERING PLANTS, POTTED, INDOOR USE, AFRICAN VIOLET, POTS - OPERATIONS WITH SALES</t>
  </si>
  <si>
    <t>FLOWERING PLANTS, POTTED, INDOOR USE, AFRICAN VIOLET, POTS - SALES, MEASURED IN $</t>
  </si>
  <si>
    <t>FLOWERING PLANTS, POTTED, INDOOR USE, AFRICAN VIOLET, POTS - SALES, MEASURED IN POTS</t>
  </si>
  <si>
    <t>FLOWERING PLANTS, POTTED, INDOOR USE, AFRICAN VIOLET, POTS, GE 5 INCHES - OPERATIONS WITH SALES</t>
  </si>
  <si>
    <t>FLOWERING PLANTS, POTTED, INDOOR USE, AFRICAN VIOLET, POTS, GE 5 INCHES - SALES, MEASURED IN $</t>
  </si>
  <si>
    <t>FLOWERING PLANTS, POTTED, INDOOR USE, AFRICAN VIOLET, POTS, GE 5 INCHES - SALES, MEASURED IN POTS</t>
  </si>
  <si>
    <t>FLOWERING PLANTS, POTTED, INDOOR USE, AFRICAN VIOLET, POTS, LT 5 INCHES - OPERATIONS WITH SALES</t>
  </si>
  <si>
    <t>FLOWERING PLANTS, POTTED, INDOOR USE, AFRICAN VIOLET, POTS, LT 5 INCHES - SALES, MEASURED IN $</t>
  </si>
  <si>
    <t>FLOWERING PLANTS, POTTED, INDOOR USE, AFRICAN VIOLET, POTS, LT 5 INCHES - SALES, MEASURED IN POTS</t>
  </si>
  <si>
    <t>FLOWERING PLANTS, POTTED, INDOOR USE, AFRICAN VIOLET, RETAIL, POTS - OPERATIONS WITH SALES</t>
  </si>
  <si>
    <t>FLOWERING PLANTS, POTTED, INDOOR USE, AFRICAN VIOLET, RETAIL, POTS - SALES, MEASURED IN $</t>
  </si>
  <si>
    <t>FLOWERING PLANTS, POTTED, INDOOR USE, AFRICAN VIOLET, RETAIL, POTS - SALES, MEASURED IN POTS</t>
  </si>
  <si>
    <t>FLOWERING PLANTS, POTTED, INDOOR USE, AFRICAN VIOLET, RETAIL, POTS, GE 5 INCHES - OPERATIONS WITH SALES</t>
  </si>
  <si>
    <t>FLOWERING PLANTS, POTTED, INDOOR USE, AFRICAN VIOLET, RETAIL, POTS, GE 5 INCHES - SALES, MEASURED IN $</t>
  </si>
  <si>
    <t>FLOWERING PLANTS, POTTED, INDOOR USE, AFRICAN VIOLET, RETAIL, POTS, GE 5 INCHES - SALES, MEASURED IN POTS</t>
  </si>
  <si>
    <t>FLOWERING PLANTS, POTTED, INDOOR USE, AFRICAN VIOLET, RETAIL, POTS, LT 5 INCHES - OPERATIONS WITH SALES</t>
  </si>
  <si>
    <t>FLOWERING PLANTS, POTTED, INDOOR USE, AFRICAN VIOLET, RETAIL, POTS, LT 5 INCHES - SALES, MEASURED IN $</t>
  </si>
  <si>
    <t>FLOWERING PLANTS, POTTED, INDOOR USE, AFRICAN VIOLET, RETAIL, POTS, LT 5 INCHES - SALES, MEASURED IN POTS</t>
  </si>
  <si>
    <t>FLOWERING PLANTS, POTTED, INDOOR USE, AFRICAN VIOLET, WHOLESALE, POTS - OPERATIONS WITH SALES</t>
  </si>
  <si>
    <t>FLOWERING PLANTS, POTTED, INDOOR USE, AFRICAN VIOLET, WHOLESALE, POTS - SALES, MEASURED IN $</t>
  </si>
  <si>
    <t>FLOWERING PLANTS, POTTED, INDOOR USE, AFRICAN VIOLET, WHOLESALE, POTS - SALES, MEASURED IN POTS</t>
  </si>
  <si>
    <t>FLOWERING PLANTS, POTTED, INDOOR USE, AFRICAN VIOLET, WHOLESALE, POTS, LT 5 INCHES - OPERATIONS WITH SALES</t>
  </si>
  <si>
    <t>FLOWERING PLANTS, POTTED, INDOOR USE, AFRICAN VIOLET, WHOLESALE, POTS, LT 5 INCHES - SALES, MEASURED IN $</t>
  </si>
  <si>
    <t>FLOWERING PLANTS, POTTED, INDOOR USE, AFRICAN VIOLET, WHOLESALE, POTS, LT 5 INCHES - SALES, MEASURED IN POTS</t>
  </si>
  <si>
    <t>FLOWERING PLANTS, POTTED, INDOOR USE, ANTHURIUM, POTS - OPERATIONS WITH SALES</t>
  </si>
  <si>
    <t>FLOWERING PLANTS, POTTED, INDOOR USE, ANTHURIUM, POTS - SALES, MEASURED IN $</t>
  </si>
  <si>
    <t>FLOWERING PLANTS, POTTED, INDOOR USE, ANTHURIUM, POTS - SALES, MEASURED IN POTS</t>
  </si>
  <si>
    <t>FLOWERING PLANTS, POTTED, INDOOR USE, ANTHURIUM, POTS, GE 5 INCHES - OPERATIONS WITH SALES</t>
  </si>
  <si>
    <t>FLOWERING PLANTS, POTTED, INDOOR USE, ANTHURIUM, POTS, GE 5 INCHES - SALES, MEASURED IN $</t>
  </si>
  <si>
    <t>FLOWERING PLANTS, POTTED, INDOOR USE, ANTHURIUM, POTS, GE 5 INCHES - SALES, MEASURED IN POTS</t>
  </si>
  <si>
    <t>FLOWERING PLANTS, POTTED, INDOOR USE, ANTHURIUM, POTS, LT 5 INCHES - OPERATIONS WITH SALES</t>
  </si>
  <si>
    <t>FLOWERING PLANTS, POTTED, INDOOR USE, ANTHURIUM, POTS, LT 5 INCHES - SALES, MEASURED IN $</t>
  </si>
  <si>
    <t>FLOWERING PLANTS, POTTED, INDOOR USE, ANTHURIUM, POTS, LT 5 INCHES - SALES, MEASURED IN POTS</t>
  </si>
  <si>
    <t>FLOWERING PLANTS, POTTED, INDOOR USE, ANTHURIUM, RETAIL, POTS - OPERATIONS WITH SALES</t>
  </si>
  <si>
    <t>FLOWERING PLANTS, POTTED, INDOOR USE, ANTHURIUM, RETAIL, POTS - SALES, MEASURED IN $</t>
  </si>
  <si>
    <t>FLOWERING PLANTS, POTTED, INDOOR USE, ANTHURIUM, RETAIL, POTS - SALES, MEASURED IN POTS</t>
  </si>
  <si>
    <t>FLOWERING PLANTS, POTTED, INDOOR USE, ANTHURIUM, RETAIL, POTS, GE 5 INCHES - OPERATIONS WITH SALES</t>
  </si>
  <si>
    <t>FLOWERING PLANTS, POTTED, INDOOR USE, ANTHURIUM, RETAIL, POTS, GE 5 INCHES - SALES, MEASURED IN $</t>
  </si>
  <si>
    <t>FLOWERING PLANTS, POTTED, INDOOR USE, ANTHURIUM, RETAIL, POTS, GE 5 INCHES - SALES, MEASURED IN POTS</t>
  </si>
  <si>
    <t>FLOWERING PLANTS, POTTED, INDOOR USE, ANTHURIUM, RETAIL, POTS, LT 5 INCHES - OPERATIONS WITH SALES</t>
  </si>
  <si>
    <t>FLOWERING PLANTS, POTTED, INDOOR USE, ANTHURIUM, RETAIL, POTS, LT 5 INCHES - SALES, MEASURED IN $</t>
  </si>
  <si>
    <t>FLOWERING PLANTS, POTTED, INDOOR USE, ANTHURIUM, RETAIL, POTS, LT 5 INCHES - SALES, MEASURED IN POTS</t>
  </si>
  <si>
    <t>FLOWERING PLANTS, POTTED, INDOOR USE, ANTHURIUM, WHOLESALE, POTS - OPERATIONS WITH SALES</t>
  </si>
  <si>
    <t>FLOWERING PLANTS, POTTED, INDOOR USE, ANTHURIUM, WHOLESALE, POTS - SALES, MEASURED IN $</t>
  </si>
  <si>
    <t>FLOWERING PLANTS, POTTED, INDOOR USE, ANTHURIUM, WHOLESALE, POTS - SALES, MEASURED IN POTS</t>
  </si>
  <si>
    <t>FLOWERING PLANTS, POTTED, INDOOR USE, ANTHURIUM, WHOLESALE, POTS, GE 5 INCHES - OPERATIONS WITH SALES</t>
  </si>
  <si>
    <t>FLOWERING PLANTS, POTTED, INDOOR USE, ANTHURIUM, WHOLESALE, POTS, GE 5 INCHES - SALES, MEASURED IN $</t>
  </si>
  <si>
    <t>FLOWERING PLANTS, POTTED, INDOOR USE, ANTHURIUM, WHOLESALE, POTS, GE 5 INCHES - SALES, MEASURED IN POTS</t>
  </si>
  <si>
    <t>FLOWERING PLANTS, POTTED, INDOOR USE, ANTHURIUM, WHOLESALE, POTS, LT 5 INCHES - OPERATIONS WITH SALES</t>
  </si>
  <si>
    <t>FLOWERING PLANTS, POTTED, INDOOR USE, ANTHURIUM, WHOLESALE, POTS, LT 5 INCHES - SALES, MEASURED IN $</t>
  </si>
  <si>
    <t>FLOWERING PLANTS, POTTED, INDOOR USE, ANTHURIUM, WHOLESALE, POTS, LT 5 INCHES - SALES, MEASURED IN POTS</t>
  </si>
  <si>
    <t>FLOWERING PLANTS, POTTED, INDOOR USE, AZALEA, FLORIST, POTS - OPERATIONS WITH SALES</t>
  </si>
  <si>
    <t>FLOWERING PLANTS, POTTED, INDOOR USE, AZALEA, FLORIST, POTS - SALES, MEASURED IN $</t>
  </si>
  <si>
    <t>FLOWERING PLANTS, POTTED, INDOOR USE, AZALEA, FLORIST, POTS - SALES, MEASURED IN POTS</t>
  </si>
  <si>
    <t>FLOWERING PLANTS, POTTED, INDOOR USE, AZALEA, FLORIST, POTS, GE 5 INCHES - OPERATIONS WITH SALES</t>
  </si>
  <si>
    <t>FLOWERING PLANTS, POTTED, INDOOR USE, AZALEA, FLORIST, POTS, GE 5 INCHES - SALES, MEASURED IN $</t>
  </si>
  <si>
    <t>FLOWERING PLANTS, POTTED, INDOOR USE, AZALEA, FLORIST, POTS, GE 5 INCHES - SALES, MEASURED IN POTS</t>
  </si>
  <si>
    <t>FLOWERING PLANTS, POTTED, INDOOR USE, AZALEA, FLORIST, POTS, LT 5 INCHES - OPERATIONS WITH SALES</t>
  </si>
  <si>
    <t>FLOWERING PLANTS, POTTED, INDOOR USE, AZALEA, FLORIST, POTS, LT 5 INCHES - SALES, MEASURED IN $</t>
  </si>
  <si>
    <t>FLOWERING PLANTS, POTTED, INDOOR USE, AZALEA, FLORIST, POTS, LT 5 INCHES - SALES, MEASURED IN POTS</t>
  </si>
  <si>
    <t>FLOWERING PLANTS, POTTED, INDOOR USE, AZALEA, FLORIST, RETAIL, POTS - OPERATIONS WITH SALES</t>
  </si>
  <si>
    <t>FLOWERING PLANTS, POTTED, INDOOR USE, AZALEA, FLORIST, RETAIL, POTS - SALES, MEASURED IN $</t>
  </si>
  <si>
    <t>FLOWERING PLANTS, POTTED, INDOOR USE, AZALEA, FLORIST, RETAIL, POTS - SALES, MEASURED IN POTS</t>
  </si>
  <si>
    <t>FLOWERING PLANTS, POTTED, INDOOR USE, AZALEA, FLORIST, RETAIL, POTS, GE 5 INCHES - OPERATIONS WITH SALES</t>
  </si>
  <si>
    <t>FLOWERING PLANTS, POTTED, INDOOR USE, AZALEA, FLORIST, RETAIL, POTS, GE 5 INCHES - SALES, MEASURED IN $</t>
  </si>
  <si>
    <t>FLOWERING PLANTS, POTTED, INDOOR USE, AZALEA, FLORIST, RETAIL, POTS, GE 5 INCHES - SALES, MEASURED IN POTS</t>
  </si>
  <si>
    <t>FLOWERING PLANTS, POTTED, INDOOR USE, AZALEA, FLORIST, WHOLESALE, POTS - OPERATIONS WITH SALES</t>
  </si>
  <si>
    <t>FLOWERING PLANTS, POTTED, INDOOR USE, AZALEA, FLORIST, WHOLESALE, POTS - SALES, MEASURED IN $</t>
  </si>
  <si>
    <t>FLOWERING PLANTS, POTTED, INDOOR USE, AZALEA, FLORIST, WHOLESALE, POTS - SALES, MEASURED IN POTS</t>
  </si>
  <si>
    <t>FLOWERING PLANTS, POTTED, INDOOR USE, AZALEA, FLORIST, WHOLESALE, POTS, GE 5 INCHES - OPERATIONS WITH SALES</t>
  </si>
  <si>
    <t>FLOWERING PLANTS, POTTED, INDOOR USE, AZALEA, FLORIST, WHOLESALE, POTS, GE 5 INCHES - SALES, MEASURED IN $</t>
  </si>
  <si>
    <t>FLOWERING PLANTS, POTTED, INDOOR USE, AZALEA, FLORIST, WHOLESALE, POTS, GE 5 INCHES - SALES, MEASURED IN POTS</t>
  </si>
  <si>
    <t>FLOWERING PLANTS, POTTED, INDOOR USE, AZALEA, FLORIST, WHOLESALE, POTS, LT 5 INCHES - OPERATIONS WITH SALES</t>
  </si>
  <si>
    <t>FLOWERING PLANTS, POTTED, INDOOR USE, AZALEA, FLORIST, WHOLESALE, POTS, LT 5 INCHES - SALES, MEASURED IN $</t>
  </si>
  <si>
    <t>FLOWERING PLANTS, POTTED, INDOOR USE, AZALEA, FLORIST, WHOLESALE, POTS, LT 5 INCHES - SALES, MEASURED IN POTS</t>
  </si>
  <si>
    <t>FLOWERING PLANTS, POTTED, INDOOR USE, BEGONIA, POTS - OPERATIONS WITH SALES</t>
  </si>
  <si>
    <t>FLOWERING PLANTS, POTTED, INDOOR USE, BEGONIA, POTS - SALES, MEASURED IN $</t>
  </si>
  <si>
    <t>FLOWERING PLANTS, POTTED, INDOOR USE, BEGONIA, POTS - SALES, MEASURED IN POTS</t>
  </si>
  <si>
    <t>FLOWERING PLANTS, POTTED, INDOOR USE, BEGONIA, POTS, GE 5 INCHES - OPERATIONS WITH SALES</t>
  </si>
  <si>
    <t>FLOWERING PLANTS, POTTED, INDOOR USE, BEGONIA, POTS, GE 5 INCHES - SALES, MEASURED IN $</t>
  </si>
  <si>
    <t>FLOWERING PLANTS, POTTED, INDOOR USE, BEGONIA, POTS, GE 5 INCHES - SALES, MEASURED IN POTS</t>
  </si>
  <si>
    <t>FLOWERING PLANTS, POTTED, INDOOR USE, BEGONIA, POTS, LT 5 INCHES - OPERATIONS WITH SALES</t>
  </si>
  <si>
    <t>FLOWERING PLANTS, POTTED, INDOOR USE, BEGONIA, POTS, LT 5 INCHES - SALES, MEASURED IN $</t>
  </si>
  <si>
    <t>FLOWERING PLANTS, POTTED, INDOOR USE, BEGONIA, POTS, LT 5 INCHES - SALES, MEASURED IN POTS</t>
  </si>
  <si>
    <t>FLOWERING PLANTS, POTTED, INDOOR USE, BEGONIA, RETAIL, POTS - OPERATIONS WITH SALES</t>
  </si>
  <si>
    <t>FLOWERING PLANTS, POTTED, INDOOR USE, BEGONIA, RETAIL, POTS - SALES, MEASURED IN $</t>
  </si>
  <si>
    <t>FLOWERING PLANTS, POTTED, INDOOR USE, BEGONIA, RETAIL, POTS - SALES, MEASURED IN POTS</t>
  </si>
  <si>
    <t>FLOWERING PLANTS, POTTED, INDOOR USE, BEGONIA, RETAIL, POTS, GE 5 INCHES - OPERATIONS WITH SALES</t>
  </si>
  <si>
    <t>FLOWERING PLANTS, POTTED, INDOOR USE, BEGONIA, RETAIL, POTS, GE 5 INCHES - SALES, MEASURED IN $</t>
  </si>
  <si>
    <t>FLOWERING PLANTS, POTTED, INDOOR USE, BEGONIA, RETAIL, POTS, GE 5 INCHES - SALES, MEASURED IN POTS</t>
  </si>
  <si>
    <t>FLOWERING PLANTS, POTTED, INDOOR USE, BEGONIA, RETAIL, POTS, LT 5 INCHES - OPERATIONS WITH SALES</t>
  </si>
  <si>
    <t>FLOWERING PLANTS, POTTED, INDOOR USE, BEGONIA, RETAIL, POTS, LT 5 INCHES - SALES, MEASURED IN $</t>
  </si>
  <si>
    <t>FLOWERING PLANTS, POTTED, INDOOR USE, BEGONIA, RETAIL, POTS, LT 5 INCHES - SALES, MEASURED IN POTS</t>
  </si>
  <si>
    <t>FLOWERING PLANTS, POTTED, INDOOR USE, BEGONIA, WHOLESALE, POTS - OPERATIONS WITH SALES</t>
  </si>
  <si>
    <t>FLOWERING PLANTS, POTTED, INDOOR USE, BEGONIA, WHOLESALE, POTS - SALES, MEASURED IN $</t>
  </si>
  <si>
    <t>FLOWERING PLANTS, POTTED, INDOOR USE, BEGONIA, WHOLESALE, POTS - SALES, MEASURED IN POTS</t>
  </si>
  <si>
    <t>FLOWERING PLANTS, POTTED, INDOOR USE, BEGONIA, WHOLESALE, POTS, GE 5 INCHES - OPERATIONS WITH SALES</t>
  </si>
  <si>
    <t>FLOWERING PLANTS, POTTED, INDOOR USE, BEGONIA, WHOLESALE, POTS, GE 5 INCHES - SALES, MEASURED IN $</t>
  </si>
  <si>
    <t>FLOWERING PLANTS, POTTED, INDOOR USE, BEGONIA, WHOLESALE, POTS, GE 5 INCHES - SALES, MEASURED IN POTS</t>
  </si>
  <si>
    <t>FLOWERING PLANTS, POTTED, INDOOR USE, BEGONIA, WHOLESALE, POTS, LT 5 INCHES - OPERATIONS WITH SALES</t>
  </si>
  <si>
    <t>FLOWERING PLANTS, POTTED, INDOOR USE, BEGONIA, WHOLESALE, POTS, LT 5 INCHES - SALES, MEASURED IN $</t>
  </si>
  <si>
    <t>FLOWERING PLANTS, POTTED, INDOOR USE, BEGONIA, WHOLESALE, POTS, LT 5 INCHES - SALES, MEASURED IN POTS</t>
  </si>
  <si>
    <t>FLOWERING PLANTS, POTTED, INDOOR USE, BROMELIAD, POTS - OPERATIONS WITH SALES</t>
  </si>
  <si>
    <t>FLOWERING PLANTS, POTTED, INDOOR USE, BROMELIAD, POTS - SALES, MEASURED IN $</t>
  </si>
  <si>
    <t>FLOWERING PLANTS, POTTED, INDOOR USE, BROMELIAD, POTS - SALES, MEASURED IN POTS</t>
  </si>
  <si>
    <t>FLOWERING PLANTS, POTTED, INDOOR USE, BROMELIAD, POTS, GE 5 INCHES - OPERATIONS WITH SALES</t>
  </si>
  <si>
    <t>FLOWERING PLANTS, POTTED, INDOOR USE, BROMELIAD, POTS, GE 5 INCHES - SALES, MEASURED IN $</t>
  </si>
  <si>
    <t>FLOWERING PLANTS, POTTED, INDOOR USE, BROMELIAD, POTS, GE 5 INCHES - SALES, MEASURED IN POTS</t>
  </si>
  <si>
    <t>FLOWERING PLANTS, POTTED, INDOOR USE, BROMELIAD, POTS, LT 5 INCHES - OPERATIONS WITH SALES</t>
  </si>
  <si>
    <t>FLOWERING PLANTS, POTTED, INDOOR USE, BROMELIAD, POTS, LT 5 INCHES - SALES, MEASURED IN $</t>
  </si>
  <si>
    <t>FLOWERING PLANTS, POTTED, INDOOR USE, BROMELIAD, POTS, LT 5 INCHES - SALES, MEASURED IN POTS</t>
  </si>
  <si>
    <t>FLOWERING PLANTS, POTTED, INDOOR USE, BROMELIAD, RETAIL, POTS - OPERATIONS WITH SALES</t>
  </si>
  <si>
    <t>FLOWERING PLANTS, POTTED, INDOOR USE, BROMELIAD, RETAIL, POTS - SALES, MEASURED IN $</t>
  </si>
  <si>
    <t>FLOWERING PLANTS, POTTED, INDOOR USE, BROMELIAD, RETAIL, POTS - SALES, MEASURED IN POTS</t>
  </si>
  <si>
    <t>FLOWERING PLANTS, POTTED, INDOOR USE, BROMELIAD, RETAIL, POTS, GE 5 INCHES - OPERATIONS WITH SALES</t>
  </si>
  <si>
    <t>FLOWERING PLANTS, POTTED, INDOOR USE, BROMELIAD, RETAIL, POTS, GE 5 INCHES - SALES, MEASURED IN $</t>
  </si>
  <si>
    <t>FLOWERING PLANTS, POTTED, INDOOR USE, BROMELIAD, RETAIL, POTS, GE 5 INCHES - SALES, MEASURED IN POTS</t>
  </si>
  <si>
    <t>FLOWERING PLANTS, POTTED, INDOOR USE, BROMELIAD, RETAIL, POTS, LT 5 INCHES - OPERATIONS WITH SALES</t>
  </si>
  <si>
    <t>FLOWERING PLANTS, POTTED, INDOOR USE, BROMELIAD, RETAIL, POTS, LT 5 INCHES - SALES, MEASURED IN $</t>
  </si>
  <si>
    <t>FLOWERING PLANTS, POTTED, INDOOR USE, BROMELIAD, RETAIL, POTS, LT 5 INCHES - SALES, MEASURED IN POTS</t>
  </si>
  <si>
    <t>FLOWERING PLANTS, POTTED, INDOOR USE, BROMELIAD, WHOLESALE, POTS - OPERATIONS WITH SALES</t>
  </si>
  <si>
    <t>FLOWERING PLANTS, POTTED, INDOOR USE, BROMELIAD, WHOLESALE, POTS - SALES, MEASURED IN $</t>
  </si>
  <si>
    <t>FLOWERING PLANTS, POTTED, INDOOR USE, BROMELIAD, WHOLESALE, POTS - SALES, MEASURED IN POTS</t>
  </si>
  <si>
    <t>FLOWERING PLANTS, POTTED, INDOOR USE, BROMELIAD, WHOLESALE, POTS, GE 5 INCHES - OPERATIONS WITH SALES</t>
  </si>
  <si>
    <t>FLOWERING PLANTS, POTTED, INDOOR USE, BROMELIAD, WHOLESALE, POTS, GE 5 INCHES - SALES, MEASURED IN $</t>
  </si>
  <si>
    <t>FLOWERING PLANTS, POTTED, INDOOR USE, BROMELIAD, WHOLESALE, POTS, GE 5 INCHES - SALES, MEASURED IN POTS</t>
  </si>
  <si>
    <t>FLOWERING PLANTS, POTTED, INDOOR USE, BROMELIAD, WHOLESALE, POTS, LT 5 INCHES - OPERATIONS WITH SALES</t>
  </si>
  <si>
    <t>FLOWERING PLANTS, POTTED, INDOOR USE, BROMELIAD, WHOLESALE, POTS, LT 5 INCHES - SALES, MEASURED IN $</t>
  </si>
  <si>
    <t>FLOWERING PLANTS, POTTED, INDOOR USE, BROMELIAD, WHOLESALE, POTS, LT 5 INCHES - SALES, MEASURED IN POTS</t>
  </si>
  <si>
    <t>FLOWERING PLANTS, POTTED, INDOOR USE, CHRYSANTHEMUM, FLORIST, POTS - OPERATIONS WITH SALES</t>
  </si>
  <si>
    <t>FLOWERING PLANTS, POTTED, INDOOR USE, CHRYSANTHEMUM, FLORIST, POTS - SALES, MEASURED IN $</t>
  </si>
  <si>
    <t>FLOWERING PLANTS, POTTED, INDOOR USE, CHRYSANTHEMUM, FLORIST, POTS - SALES, MEASURED IN POTS</t>
  </si>
  <si>
    <t>FLOWERING PLANTS, POTTED, INDOOR USE, CHRYSANTHEMUM, FLORIST, POTS, GE 5 INCHES - OPERATIONS WITH SALES</t>
  </si>
  <si>
    <t>FLOWERING PLANTS, POTTED, INDOOR USE, CHRYSANTHEMUM, FLORIST, POTS, GE 5 INCHES - SALES, MEASURED IN $</t>
  </si>
  <si>
    <t>FLOWERING PLANTS, POTTED, INDOOR USE, CHRYSANTHEMUM, FLORIST, POTS, GE 5 INCHES - SALES, MEASURED IN POTS</t>
  </si>
  <si>
    <t>FLOWERING PLANTS, POTTED, INDOOR USE, CHRYSANTHEMUM, FLORIST, POTS, LT 5 INCHES - OPERATIONS WITH SALES</t>
  </si>
  <si>
    <t>FLOWERING PLANTS, POTTED, INDOOR USE, CHRYSANTHEMUM, FLORIST, POTS, LT 5 INCHES - SALES, MEASURED IN $</t>
  </si>
  <si>
    <t>FLOWERING PLANTS, POTTED, INDOOR USE, CHRYSANTHEMUM, FLORIST, POTS, LT 5 INCHES - SALES, MEASURED IN POTS</t>
  </si>
  <si>
    <t>FLOWERING PLANTS, POTTED, INDOOR USE, CHRYSANTHEMUM, FLORIST, RETAIL, POTS - OPERATIONS WITH SALES</t>
  </si>
  <si>
    <t>FLOWERING PLANTS, POTTED, INDOOR USE, CHRYSANTHEMUM, FLORIST, RETAIL, POTS - SALES, MEASURED IN $</t>
  </si>
  <si>
    <t>FLOWERING PLANTS, POTTED, INDOOR USE, CHRYSANTHEMUM, FLORIST, RETAIL, POTS - SALES, MEASURED IN POTS</t>
  </si>
  <si>
    <t>FLOWERING PLANTS, POTTED, INDOOR USE, CHRYSANTHEMUM, FLORIST, RETAIL, POTS, GE 5 INCHES - OPERATIONS WITH SALES</t>
  </si>
  <si>
    <t>FLOWERING PLANTS, POTTED, INDOOR USE, CHRYSANTHEMUM, FLORIST, RETAIL, POTS, GE 5 INCHES - SALES, MEASURED IN $</t>
  </si>
  <si>
    <t>FLOWERING PLANTS, POTTED, INDOOR USE, CHRYSANTHEMUM, FLORIST, RETAIL, POTS, GE 5 INCHES - SALES, MEASURED IN POTS</t>
  </si>
  <si>
    <t>FLOWERING PLANTS, POTTED, INDOOR USE, CHRYSANTHEMUM, FLORIST, RETAIL, POTS, LT 5 INCHES - OPERATIONS WITH SALES</t>
  </si>
  <si>
    <t>FLOWERING PLANTS, POTTED, INDOOR USE, CHRYSANTHEMUM, FLORIST, RETAIL, POTS, LT 5 INCHES - SALES, MEASURED IN $</t>
  </si>
  <si>
    <t>FLOWERING PLANTS, POTTED, INDOOR USE, CHRYSANTHEMUM, FLORIST, RETAIL, POTS, LT 5 INCHES - SALES, MEASURED IN POTS</t>
  </si>
  <si>
    <t>FLOWERING PLANTS, POTTED, INDOOR USE, CHRYSANTHEMUM, FLORIST, WHOLESALE, POTS - OPERATIONS WITH SALES</t>
  </si>
  <si>
    <t>FLOWERING PLANTS, POTTED, INDOOR USE, CHRYSANTHEMUM, FLORIST, WHOLESALE, POTS - SALES, MEASURED IN $</t>
  </si>
  <si>
    <t>FLOWERING PLANTS, POTTED, INDOOR USE, CHRYSANTHEMUM, FLORIST, WHOLESALE, POTS - SALES, MEASURED IN POTS</t>
  </si>
  <si>
    <t>FLOWERING PLANTS, POTTED, INDOOR USE, CHRYSANTHEMUM, FLORIST, WHOLESALE, POTS, GE 5 INCHES - OPERATIONS WITH SALES</t>
  </si>
  <si>
    <t>FLOWERING PLANTS, POTTED, INDOOR USE, CHRYSANTHEMUM, FLORIST, WHOLESALE, POTS, GE 5 INCHES - SALES, MEASURED IN $</t>
  </si>
  <si>
    <t>FLOWERING PLANTS, POTTED, INDOOR USE, CHRYSANTHEMUM, FLORIST, WHOLESALE, POTS, GE 5 INCHES - SALES, MEASURED IN POTS</t>
  </si>
  <si>
    <t>FLOWERING PLANTS, POTTED, INDOOR USE, CHRYSANTHEMUM, FLORIST, WHOLESALE, POTS, LT 5 INCHES - OPERATIONS WITH SALES</t>
  </si>
  <si>
    <t>FLOWERING PLANTS, POTTED, INDOOR USE, CHRYSANTHEMUM, FLORIST, WHOLESALE, POTS, LT 5 INCHES - SALES, MEASURED IN $</t>
  </si>
  <si>
    <t>FLOWERING PLANTS, POTTED, INDOOR USE, CHRYSANTHEMUM, FLORIST, WHOLESALE, POTS, LT 5 INCHES - SALES, MEASURED IN POTS</t>
  </si>
  <si>
    <t>FLOWERING PLANTS, POTTED, INDOOR USE, COMBINATION PLANTERS, POTS - OPERATIONS WITH SALES</t>
  </si>
  <si>
    <t>FLOWERING PLANTS, POTTED, INDOOR USE, COMBINATION PLANTERS, POTS - SALES, MEASURED IN $</t>
  </si>
  <si>
    <t>FLOWERING PLANTS, POTTED, INDOOR USE, COMBINATION PLANTERS, POTS - SALES, MEASURED IN POTS</t>
  </si>
  <si>
    <t>FLOWERING PLANTS, POTTED, INDOOR USE, COMBINATION PLANTERS, POTS, GE 5 INCHES - OPERATIONS WITH SALES</t>
  </si>
  <si>
    <t>FLOWERING PLANTS, POTTED, INDOOR USE, COMBINATION PLANTERS, POTS, GE 5 INCHES - SALES, MEASURED IN $</t>
  </si>
  <si>
    <t>FLOWERING PLANTS, POTTED, INDOOR USE, COMBINATION PLANTERS, POTS, GE 5 INCHES - SALES, MEASURED IN POTS</t>
  </si>
  <si>
    <t>FLOWERING PLANTS, POTTED, INDOOR USE, COMBINATION PLANTERS, RETAIL, POTS - OPERATIONS WITH SALES</t>
  </si>
  <si>
    <t>FLOWERING PLANTS, POTTED, INDOOR USE, COMBINATION PLANTERS, RETAIL, POTS - SALES, MEASURED IN $</t>
  </si>
  <si>
    <t>FLOWERING PLANTS, POTTED, INDOOR USE, COMBINATION PLANTERS, RETAIL, POTS - SALES, MEASURED IN POTS</t>
  </si>
  <si>
    <t>FLOWERING PLANTS, POTTED, INDOOR USE, COMBINATION PLANTERS, RETAIL, POTS, GE 5 INCHES - OPERATIONS WITH SALES</t>
  </si>
  <si>
    <t>FLOWERING PLANTS, POTTED, INDOOR USE, COMBINATION PLANTERS, RETAIL, POTS, GE 5 INCHES - SALES, MEASURED IN $</t>
  </si>
  <si>
    <t>FLOWERING PLANTS, POTTED, INDOOR USE, COMBINATION PLANTERS, RETAIL, POTS, GE 5 INCHES - SALES, MEASURED IN POTS</t>
  </si>
  <si>
    <t>FLOWERING PLANTS, POTTED, INDOOR USE, COMBINATION PLANTERS, WHOLESALE, POTS - OPERATIONS WITH SALES</t>
  </si>
  <si>
    <t>FLOWERING PLANTS, POTTED, INDOOR USE, COMBINATION PLANTERS, WHOLESALE, POTS - SALES, MEASURED IN $</t>
  </si>
  <si>
    <t>FLOWERING PLANTS, POTTED, INDOOR USE, COMBINATION PLANTERS, WHOLESALE, POTS - SALES, MEASURED IN POTS</t>
  </si>
  <si>
    <t>FLOWERING PLANTS, POTTED, INDOOR USE, COMBINATION PLANTERS, WHOLESALE, POTS, GE 5 INCHES - OPERATIONS WITH SALES</t>
  </si>
  <si>
    <t>FLOWERING PLANTS, POTTED, INDOOR USE, COMBINATION PLANTERS, WHOLESALE, POTS, GE 5 INCHES - SALES, MEASURED IN $</t>
  </si>
  <si>
    <t>FLOWERING PLANTS, POTTED, INDOOR USE, COMBINATION PLANTERS, WHOLESALE, POTS, GE 5 INCHES - SALES, MEASURED IN POTS</t>
  </si>
  <si>
    <t>FLOWERING PLANTS, POTTED, INDOOR USE, CYCLAMEN, POTS - OPERATIONS WITH SALES</t>
  </si>
  <si>
    <t>FLOWERING PLANTS, POTTED, INDOOR USE, CYCLAMEN, POTS - SALES, MEASURED IN $</t>
  </si>
  <si>
    <t>FLOWERING PLANTS, POTTED, INDOOR USE, CYCLAMEN, POTS - SALES, MEASURED IN POTS</t>
  </si>
  <si>
    <t>FLOWERING PLANTS, POTTED, INDOOR USE, CYCLAMEN, POTS, LT 5 INCHES - OPERATIONS WITH SALES</t>
  </si>
  <si>
    <t>FLOWERING PLANTS, POTTED, INDOOR USE, CYCLAMEN, POTS, LT 5 INCHES - SALES, MEASURED IN $</t>
  </si>
  <si>
    <t>FLOWERING PLANTS, POTTED, INDOOR USE, CYCLAMEN, POTS, LT 5 INCHES - SALES, MEASURED IN POTS</t>
  </si>
  <si>
    <t>FLOWERING PLANTS, POTTED, INDOOR USE, CYCLAMEN, RETAIL, POTS - OPERATIONS WITH SALES</t>
  </si>
  <si>
    <t>FLOWERING PLANTS, POTTED, INDOOR USE, CYCLAMEN, RETAIL, POTS - SALES, MEASURED IN $</t>
  </si>
  <si>
    <t>FLOWERING PLANTS, POTTED, INDOOR USE, CYCLAMEN, RETAIL, POTS - SALES, MEASURED IN POTS</t>
  </si>
  <si>
    <t>FLOWERING PLANTS, POTTED, INDOOR USE, CYCLAMEN, RETAIL, POTS, LT 5 INCHES - OPERATIONS WITH SALES</t>
  </si>
  <si>
    <t>FLOWERING PLANTS, POTTED, INDOOR USE, CYCLAMEN, RETAIL, POTS, LT 5 INCHES - SALES, MEASURED IN $</t>
  </si>
  <si>
    <t>FLOWERING PLANTS, POTTED, INDOOR USE, CYCLAMEN, RETAIL, POTS, LT 5 INCHES - SALES, MEASURED IN POTS</t>
  </si>
  <si>
    <t>FLOWERING PLANTS, POTTED, INDOOR USE, CYCLAMEN, WHOLESALE, POTS - OPERATIONS WITH SALES</t>
  </si>
  <si>
    <t>FLOWERING PLANTS, POTTED, INDOOR USE, CYCLAMEN, WHOLESALE, POTS - SALES, MEASURED IN $</t>
  </si>
  <si>
    <t>FLOWERING PLANTS, POTTED, INDOOR USE, CYCLAMEN, WHOLESALE, POTS - SALES, MEASURED IN POTS</t>
  </si>
  <si>
    <t>FLOWERING PLANTS, POTTED, INDOOR USE, CYCLAMEN, WHOLESALE, POTS, LT 5 INCHES - OPERATIONS WITH SALES</t>
  </si>
  <si>
    <t>FLOWERING PLANTS, POTTED, INDOOR USE, CYCLAMEN, WHOLESALE, POTS, LT 5 INCHES - SALES, MEASURED IN $</t>
  </si>
  <si>
    <t>FLOWERING PLANTS, POTTED, INDOOR USE, CYCLAMEN, WHOLESALE, POTS, LT 5 INCHES - SALES, MEASURED IN POTS</t>
  </si>
  <si>
    <t>FLOWERING PLANTS, POTTED, INDOOR USE, DAISY, GERBERA, POTS - OPERATIONS WITH SALES</t>
  </si>
  <si>
    <t>FLOWERING PLANTS, POTTED, INDOOR USE, DAISY, GERBERA, POTS - SALES, MEASURED IN $</t>
  </si>
  <si>
    <t>FLOWERING PLANTS, POTTED, INDOOR USE, DAISY, GERBERA, POTS - SALES, MEASURED IN POTS</t>
  </si>
  <si>
    <t>FLOWERING PLANTS, POTTED, INDOOR USE, DAISY, GERBERA, POTS, GE 5 INCHES - OPERATIONS WITH SALES</t>
  </si>
  <si>
    <t>FLOWERING PLANTS, POTTED, INDOOR USE, DAISY, GERBERA, POTS, GE 5 INCHES - SALES, MEASURED IN $</t>
  </si>
  <si>
    <t>FLOWERING PLANTS, POTTED, INDOOR USE, DAISY, GERBERA, POTS, GE 5 INCHES - SALES, MEASURED IN POTS</t>
  </si>
  <si>
    <t>FLOWERING PLANTS, POTTED, INDOOR USE, DAISY, GERBERA, WHOLESALE, POTS - OPERATIONS WITH SALES</t>
  </si>
  <si>
    <t>FLOWERING PLANTS, POTTED, INDOOR USE, DAISY, GERBERA, WHOLESALE, POTS - SALES, MEASURED IN $</t>
  </si>
  <si>
    <t>FLOWERING PLANTS, POTTED, INDOOR USE, DAISY, GERBERA, WHOLESALE, POTS - SALES, MEASURED IN POTS</t>
  </si>
  <si>
    <t>FLOWERING PLANTS, POTTED, INDOOR USE, DAISY, GERBERA, WHOLESALE, POTS, GE 5 INCHES - OPERATIONS WITH SALES</t>
  </si>
  <si>
    <t>FLOWERING PLANTS, POTTED, INDOOR USE, DAISY, GERBERA, WHOLESALE, POTS, GE 5 INCHES - SALES, MEASURED IN $</t>
  </si>
  <si>
    <t>FLOWERING PLANTS, POTTED, INDOOR USE, DAISY, GERBERA, WHOLESALE, POTS, GE 5 INCHES - SALES, MEASURED IN POTS</t>
  </si>
  <si>
    <t>FLOWERING PLANTS, POTTED, INDOOR USE, EXACUM, POTS - OPERATIONS WITH SALES</t>
  </si>
  <si>
    <t>FLOWERING PLANTS, POTTED, INDOOR USE, EXACUM, POTS - SALES, MEASURED IN $</t>
  </si>
  <si>
    <t>FLOWERING PLANTS, POTTED, INDOOR USE, EXACUM, POTS - SALES, MEASURED IN POTS</t>
  </si>
  <si>
    <t>FLOWERING PLANTS, POTTED, INDOOR USE, EXACUM, POTS, GE 5 INCHES - OPERATIONS WITH SALES</t>
  </si>
  <si>
    <t>FLOWERING PLANTS, POTTED, INDOOR USE, EXACUM, POTS, GE 5 INCHES - SALES, MEASURED IN $</t>
  </si>
  <si>
    <t>FLOWERING PLANTS, POTTED, INDOOR USE, EXACUM, POTS, GE 5 INCHES - SALES, MEASURED IN POTS</t>
  </si>
  <si>
    <t>FLOWERING PLANTS, POTTED, INDOOR USE, EXACUM, RETAIL, POTS - OPERATIONS WITH SALES</t>
  </si>
  <si>
    <t>FLOWERING PLANTS, POTTED, INDOOR USE, EXACUM, RETAIL, POTS - SALES, MEASURED IN $</t>
  </si>
  <si>
    <t>FLOWERING PLANTS, POTTED, INDOOR USE, EXACUM, RETAIL, POTS - SALES, MEASURED IN POTS</t>
  </si>
  <si>
    <t>FLOWERING PLANTS, POTTED, INDOOR USE, EXACUM, RETAIL, POTS, GE 5 INCHES - OPERATIONS WITH SALES</t>
  </si>
  <si>
    <t>FLOWERING PLANTS, POTTED, INDOOR USE, EXACUM, RETAIL, POTS, GE 5 INCHES - SALES, MEASURED IN $</t>
  </si>
  <si>
    <t>FLOWERING PLANTS, POTTED, INDOOR USE, EXACUM, RETAIL, POTS, GE 5 INCHES - SALES, MEASURED IN POTS</t>
  </si>
  <si>
    <t>FLOWERING PLANTS, POTTED, INDOOR USE, EXACUM, WHOLESALE, POTS - OPERATIONS WITH SALES</t>
  </si>
  <si>
    <t>FLOWERING PLANTS, POTTED, INDOOR USE, EXACUM, WHOLESALE, POTS - SALES, MEASURED IN $</t>
  </si>
  <si>
    <t>FLOWERING PLANTS, POTTED, INDOOR USE, EXACUM, WHOLESALE, POTS - SALES, MEASURED IN POTS</t>
  </si>
  <si>
    <t>FLOWERING PLANTS, POTTED, INDOOR USE, EXACUM, WHOLESALE, POTS, GE 5 INCHES - OPERATIONS WITH SALES</t>
  </si>
  <si>
    <t>FLOWERING PLANTS, POTTED, INDOOR USE, EXACUM, WHOLESALE, POTS, GE 5 INCHES - SALES, MEASURED IN $</t>
  </si>
  <si>
    <t>FLOWERING PLANTS, POTTED, INDOOR USE, EXACUM, WHOLESALE, POTS, GE 5 INCHES - SALES, MEASURED IN POTS</t>
  </si>
  <si>
    <t>FLOWERING PLANTS, POTTED, INDOOR USE, GARDENIA, POTS - OPERATIONS WITH SALES</t>
  </si>
  <si>
    <t>FLOWERING PLANTS, POTTED, INDOOR USE, GARDENIA, POTS - SALES, MEASURED IN $</t>
  </si>
  <si>
    <t>FLOWERING PLANTS, POTTED, INDOOR USE, GARDENIA, POTS - SALES, MEASURED IN POTS</t>
  </si>
  <si>
    <t>FLOWERING PLANTS, POTTED, INDOOR USE, GARDENIA, POTS, GE 5 INCHES - OPERATIONS WITH SALES</t>
  </si>
  <si>
    <t>FLOWERING PLANTS, POTTED, INDOOR USE, GARDENIA, POTS, GE 5 INCHES - SALES, MEASURED IN $</t>
  </si>
  <si>
    <t>FLOWERING PLANTS, POTTED, INDOOR USE, GARDENIA, POTS, GE 5 INCHES - SALES, MEASURED IN POTS</t>
  </si>
  <si>
    <t>FLOWERING PLANTS, POTTED, INDOOR USE, GARDENIA, POTS, LT 5 INCHES - OPERATIONS WITH SALES</t>
  </si>
  <si>
    <t>FLOWERING PLANTS, POTTED, INDOOR USE, GARDENIA, POTS, LT 5 INCHES - SALES, MEASURED IN $</t>
  </si>
  <si>
    <t>FLOWERING PLANTS, POTTED, INDOOR USE, GARDENIA, POTS, LT 5 INCHES - SALES, MEASURED IN POTS</t>
  </si>
  <si>
    <t>FLOWERING PLANTS, POTTED, INDOOR USE, GARDENIA, RETAIL, POTS - OPERATIONS WITH SALES</t>
  </si>
  <si>
    <t>FLOWERING PLANTS, POTTED, INDOOR USE, GARDENIA, RETAIL, POTS - SALES, MEASURED IN $</t>
  </si>
  <si>
    <t>FLOWERING PLANTS, POTTED, INDOOR USE, GARDENIA, RETAIL, POTS - SALES, MEASURED IN POTS</t>
  </si>
  <si>
    <t>FLOWERING PLANTS, POTTED, INDOOR USE, GARDENIA, RETAIL, POTS, GE 5 INCHES - OPERATIONS WITH SALES</t>
  </si>
  <si>
    <t>FLOWERING PLANTS, POTTED, INDOOR USE, GARDENIA, RETAIL, POTS, GE 5 INCHES - SALES, MEASURED IN $</t>
  </si>
  <si>
    <t>FLOWERING PLANTS, POTTED, INDOOR USE, GARDENIA, RETAIL, POTS, GE 5 INCHES - SALES, MEASURED IN POTS</t>
  </si>
  <si>
    <t>FLOWERING PLANTS, POTTED, INDOOR USE, GARDENIA, RETAIL, POTS, LT 5 INCHES - OPERATIONS WITH SALES</t>
  </si>
  <si>
    <t>FLOWERING PLANTS, POTTED, INDOOR USE, GARDENIA, RETAIL, POTS, LT 5 INCHES - SALES, MEASURED IN $</t>
  </si>
  <si>
    <t>FLOWERING PLANTS, POTTED, INDOOR USE, GARDENIA, RETAIL, POTS, LT 5 INCHES - SALES, MEASURED IN POTS</t>
  </si>
  <si>
    <t>FLOWERING PLANTS, POTTED, INDOOR USE, GARDENIA, WHOLESALE, POTS - OPERATIONS WITH SALES</t>
  </si>
  <si>
    <t>FLOWERING PLANTS, POTTED, INDOOR USE, GARDENIA, WHOLESALE, POTS - SALES, MEASURED IN $</t>
  </si>
  <si>
    <t>FLOWERING PLANTS, POTTED, INDOOR USE, GARDENIA, WHOLESALE, POTS - SALES, MEASURED IN POTS</t>
  </si>
  <si>
    <t>FLOWERING PLANTS, POTTED, INDOOR USE, GARDENIA, WHOLESALE, POTS, GE 5 INCHES - OPERATIONS WITH SALES</t>
  </si>
  <si>
    <t>FLOWERING PLANTS, POTTED, INDOOR USE, GARDENIA, WHOLESALE, POTS, GE 5 INCHES - SALES, MEASURED IN $</t>
  </si>
  <si>
    <t>FLOWERING PLANTS, POTTED, INDOOR USE, GARDENIA, WHOLESALE, POTS, GE 5 INCHES - SALES, MEASURED IN POTS</t>
  </si>
  <si>
    <t>FLOWERING PLANTS, POTTED, INDOOR USE, GARDENIA, WHOLESALE, POTS, LT 5 INCHES - OPERATIONS WITH SALES</t>
  </si>
  <si>
    <t>FLOWERING PLANTS, POTTED, INDOOR USE, GARDENIA, WHOLESALE, POTS, LT 5 INCHES - SALES, MEASURED IN $</t>
  </si>
  <si>
    <t>FLOWERING PLANTS, POTTED, INDOOR USE, GARDENIA, WHOLESALE, POTS, LT 5 INCHES - SALES, MEASURED IN POTS</t>
  </si>
  <si>
    <t>FLOWERING PLANTS, POTTED, INDOOR USE, HIBISCUS, POTS - OPERATIONS WITH SALES</t>
  </si>
  <si>
    <t>FLOWERING PLANTS, POTTED, INDOOR USE, HIBISCUS, POTS - SALES, MEASURED IN $</t>
  </si>
  <si>
    <t>FLOWERING PLANTS, POTTED, INDOOR USE, HIBISCUS, POTS - SALES, MEASURED IN POTS</t>
  </si>
  <si>
    <t>FLOWERING PLANTS, POTTED, INDOOR USE, HIBISCUS, POTS, GE 5 INCHES - OPERATIONS WITH SALES</t>
  </si>
  <si>
    <t>FLOWERING PLANTS, POTTED, INDOOR USE, HIBISCUS, POTS, GE 5 INCHES - SALES, MEASURED IN $</t>
  </si>
  <si>
    <t>FLOWERING PLANTS, POTTED, INDOOR USE, HIBISCUS, POTS, GE 5 INCHES - SALES, MEASURED IN POTS</t>
  </si>
  <si>
    <t>FLOWERING PLANTS, POTTED, INDOOR USE, HIBISCUS, POTS, LT 5 INCHES - OPERATIONS WITH SALES</t>
  </si>
  <si>
    <t>FLOWERING PLANTS, POTTED, INDOOR USE, HIBISCUS, POTS, LT 5 INCHES - SALES, MEASURED IN $</t>
  </si>
  <si>
    <t>FLOWERING PLANTS, POTTED, INDOOR USE, HIBISCUS, POTS, LT 5 INCHES - SALES, MEASURED IN POTS</t>
  </si>
  <si>
    <t>FLOWERING PLANTS, POTTED, INDOOR USE, HIBISCUS, RETAIL, POTS - OPERATIONS WITH SALES</t>
  </si>
  <si>
    <t>FLOWERING PLANTS, POTTED, INDOOR USE, HIBISCUS, RETAIL, POTS - SALES, MEASURED IN $</t>
  </si>
  <si>
    <t>FLOWERING PLANTS, POTTED, INDOOR USE, HIBISCUS, RETAIL, POTS - SALES, MEASURED IN POTS</t>
  </si>
  <si>
    <t>FLOWERING PLANTS, POTTED, INDOOR USE, HIBISCUS, RETAIL, POTS, GE 5 INCHES - OPERATIONS WITH SALES</t>
  </si>
  <si>
    <t>FLOWERING PLANTS, POTTED, INDOOR USE, HIBISCUS, RETAIL, POTS, GE 5 INCHES - SALES, MEASURED IN $</t>
  </si>
  <si>
    <t>FLOWERING PLANTS, POTTED, INDOOR USE, HIBISCUS, RETAIL, POTS, GE 5 INCHES - SALES, MEASURED IN POTS</t>
  </si>
  <si>
    <t>FLOWERING PLANTS, POTTED, INDOOR USE, HIBISCUS, RETAIL, POTS, LT 5 INCHES - OPERATIONS WITH SALES</t>
  </si>
  <si>
    <t>FLOWERING PLANTS, POTTED, INDOOR USE, HIBISCUS, RETAIL, POTS, LT 5 INCHES - SALES, MEASURED IN $</t>
  </si>
  <si>
    <t>FLOWERING PLANTS, POTTED, INDOOR USE, HIBISCUS, RETAIL, POTS, LT 5 INCHES - SALES, MEASURED IN POTS</t>
  </si>
  <si>
    <t>FLOWERING PLANTS, POTTED, INDOOR USE, HIBISCUS, WHOLESALE, POTS - OPERATIONS WITH SALES</t>
  </si>
  <si>
    <t>FLOWERING PLANTS, POTTED, INDOOR USE, HIBISCUS, WHOLESALE, POTS - SALES, MEASURED IN $</t>
  </si>
  <si>
    <t>FLOWERING PLANTS, POTTED, INDOOR USE, HIBISCUS, WHOLESALE, POTS - SALES, MEASURED IN POTS</t>
  </si>
  <si>
    <t>FLOWERING PLANTS, POTTED, INDOOR USE, HIBISCUS, WHOLESALE, POTS, GE 5 INCHES - OPERATIONS WITH SALES</t>
  </si>
  <si>
    <t>FLOWERING PLANTS, POTTED, INDOOR USE, HIBISCUS, WHOLESALE, POTS, GE 5 INCHES - SALES, MEASURED IN $</t>
  </si>
  <si>
    <t>FLOWERING PLANTS, POTTED, INDOOR USE, HIBISCUS, WHOLESALE, POTS, GE 5 INCHES - SALES, MEASURED IN POTS</t>
  </si>
  <si>
    <t>FLOWERING PLANTS, POTTED, INDOOR USE, HIBISCUS, WHOLESALE, POTS, LT 5 INCHES - OPERATIONS WITH SALES</t>
  </si>
  <si>
    <t>FLOWERING PLANTS, POTTED, INDOOR USE, HIBISCUS, WHOLESALE, POTS, LT 5 INCHES - SALES, MEASURED IN $</t>
  </si>
  <si>
    <t>FLOWERING PLANTS, POTTED, INDOOR USE, HIBISCUS, WHOLESALE, POTS, LT 5 INCHES - SALES, MEASURED IN POTS</t>
  </si>
  <si>
    <t>FLOWERING PLANTS, POTTED, INDOOR USE, HYDRANGEA, POTS - OPERATIONS WITH SALES</t>
  </si>
  <si>
    <t>FLOWERING PLANTS, POTTED, INDOOR USE, HYDRANGEA, POTS - SALES, MEASURED IN $</t>
  </si>
  <si>
    <t>FLOWERING PLANTS, POTTED, INDOOR USE, HYDRANGEA, POTS - SALES, MEASURED IN POTS</t>
  </si>
  <si>
    <t>FLOWERING PLANTS, POTTED, INDOOR USE, HYDRANGEA, POTS, GE 5 INCHES - OPERATIONS WITH SALES</t>
  </si>
  <si>
    <t>FLOWERING PLANTS, POTTED, INDOOR USE, HYDRANGEA, POTS, GE 5 INCHES - SALES, MEASURED IN $</t>
  </si>
  <si>
    <t>FLOWERING PLANTS, POTTED, INDOOR USE, HYDRANGEA, POTS, GE 5 INCHES - SALES, MEASURED IN POTS</t>
  </si>
  <si>
    <t>FLOWERING PLANTS, POTTED, INDOOR USE, HYDRANGEA, WHOLESALE, POTS - OPERATIONS WITH SALES</t>
  </si>
  <si>
    <t>FLOWERING PLANTS, POTTED, INDOOR USE, HYDRANGEA, WHOLESALE, POTS - SALES, MEASURED IN $</t>
  </si>
  <si>
    <t>FLOWERING PLANTS, POTTED, INDOOR USE, HYDRANGEA, WHOLESALE, POTS - SALES, MEASURED IN POTS</t>
  </si>
  <si>
    <t>FLOWERING PLANTS, POTTED, INDOOR USE, HYDRANGEA, WHOLESALE, POTS, GE 5 INCHES - OPERATIONS WITH SALES</t>
  </si>
  <si>
    <t>FLOWERING PLANTS, POTTED, INDOOR USE, HYDRANGEA, WHOLESALE, POTS, GE 5 INCHES - SALES, MEASURED IN $</t>
  </si>
  <si>
    <t>FLOWERING PLANTS, POTTED, INDOOR USE, HYDRANGEA, WHOLESALE, POTS, GE 5 INCHES - SALES, MEASURED IN POTS</t>
  </si>
  <si>
    <t>FLOWERING PLANTS, POTTED, INDOOR USE, IN THE OPEN - ACRES IN PRODUCTION</t>
  </si>
  <si>
    <t>FLOWERING PLANTS, POTTED, INDOOR USE, IN THE OPEN - OPERATIONS WITH AREA IN PRODUCTION</t>
  </si>
  <si>
    <t>FLOWERING PLANTS, POTTED, INDOOR USE, IN THE OPEN, (EXCL NATURAL SHADE) - ACRES IN PRODUCTION</t>
  </si>
  <si>
    <t>FLOWERING PLANTS, POTTED, INDOOR USE, IN THE OPEN, (EXCL NATURAL SHADE) - OPERATIONS WITH AREA IN PRODUCTION</t>
  </si>
  <si>
    <t>FLOWERING PLANTS, POTTED, INDOOR USE, IN THE OPEN, NATURAL SHADE - ACRES IN PRODUCTION</t>
  </si>
  <si>
    <t>FLOWERING PLANTS, POTTED, INDOOR USE, IN THE OPEN, NATURAL SHADE - OPERATIONS WITH AREA IN PRODUCTION</t>
  </si>
  <si>
    <t>FLOWERING PLANTS, POTTED, INDOOR USE, KALANCHOE, POTS - OPERATIONS WITH SALES</t>
  </si>
  <si>
    <t>FLOWERING PLANTS, POTTED, INDOOR USE, KALANCHOE, POTS - SALES, MEASURED IN $</t>
  </si>
  <si>
    <t>FLOWERING PLANTS, POTTED, INDOOR USE, KALANCHOE, POTS - SALES, MEASURED IN POTS</t>
  </si>
  <si>
    <t>FLOWERING PLANTS, POTTED, INDOOR USE, KALANCHOE, POTS, GE 5 INCHES - OPERATIONS WITH SALES</t>
  </si>
  <si>
    <t>FLOWERING PLANTS, POTTED, INDOOR USE, KALANCHOE, POTS, GE 5 INCHES - SALES, MEASURED IN $</t>
  </si>
  <si>
    <t>FLOWERING PLANTS, POTTED, INDOOR USE, KALANCHOE, POTS, GE 5 INCHES - SALES, MEASURED IN POTS</t>
  </si>
  <si>
    <t>FLOWERING PLANTS, POTTED, INDOOR USE, KALANCHOE, POTS, LT 5 INCHES - OPERATIONS WITH SALES</t>
  </si>
  <si>
    <t>FLOWERING PLANTS, POTTED, INDOOR USE, KALANCHOE, POTS, LT 5 INCHES - SALES, MEASURED IN $</t>
  </si>
  <si>
    <t>FLOWERING PLANTS, POTTED, INDOOR USE, KALANCHOE, POTS, LT 5 INCHES - SALES, MEASURED IN POTS</t>
  </si>
  <si>
    <t>FLOWERING PLANTS, POTTED, INDOOR USE, KALANCHOE, RETAIL, POTS - OPERATIONS WITH SALES</t>
  </si>
  <si>
    <t>FLOWERING PLANTS, POTTED, INDOOR USE, KALANCHOE, RETAIL, POTS - SALES, MEASURED IN $</t>
  </si>
  <si>
    <t>FLOWERING PLANTS, POTTED, INDOOR USE, KALANCHOE, RETAIL, POTS - SALES, MEASURED IN POTS</t>
  </si>
  <si>
    <t>FLOWERING PLANTS, POTTED, INDOOR USE, KALANCHOE, RETAIL, POTS, LT 5 INCHES - OPERATIONS WITH SALES</t>
  </si>
  <si>
    <t>FLOWERING PLANTS, POTTED, INDOOR USE, KALANCHOE, RETAIL, POTS, LT 5 INCHES - SALES, MEASURED IN $</t>
  </si>
  <si>
    <t>FLOWERING PLANTS, POTTED, INDOOR USE, KALANCHOE, RETAIL, POTS, LT 5 INCHES - SALES, MEASURED IN POTS</t>
  </si>
  <si>
    <t>FLOWERING PLANTS, POTTED, INDOOR USE, KALANCHOE, WHOLESALE, POTS - OPERATIONS WITH SALES</t>
  </si>
  <si>
    <t>FLOWERING PLANTS, POTTED, INDOOR USE, KALANCHOE, WHOLESALE, POTS - SALES, MEASURED IN $</t>
  </si>
  <si>
    <t>FLOWERING PLANTS, POTTED, INDOOR USE, KALANCHOE, WHOLESALE, POTS - SALES, MEASURED IN POTS</t>
  </si>
  <si>
    <t>FLOWERING PLANTS, POTTED, INDOOR USE, KALANCHOE, WHOLESALE, POTS, GE 5 INCHES - OPERATIONS WITH SALES</t>
  </si>
  <si>
    <t>FLOWERING PLANTS, POTTED, INDOOR USE, KALANCHOE, WHOLESALE, POTS, GE 5 INCHES - SALES, MEASURED IN $</t>
  </si>
  <si>
    <t>FLOWERING PLANTS, POTTED, INDOOR USE, KALANCHOE, WHOLESALE, POTS, GE 5 INCHES - SALES, MEASURED IN POTS</t>
  </si>
  <si>
    <t>FLOWERING PLANTS, POTTED, INDOOR USE, KALANCHOE, WHOLESALE, POTS, LT 5 INCHES - OPERATIONS WITH SALES</t>
  </si>
  <si>
    <t>FLOWERING PLANTS, POTTED, INDOOR USE, KALANCHOE, WHOLESALE, POTS, LT 5 INCHES - SALES, MEASURED IN $</t>
  </si>
  <si>
    <t>FLOWERING PLANTS, POTTED, INDOOR USE, KALANCHOE, WHOLESALE, POTS, LT 5 INCHES - SALES, MEASURED IN POTS</t>
  </si>
  <si>
    <t>FLOWERING PLANTS, POTTED, INDOOR USE, LILY, (EXCL EASTER), POTS - OPERATIONS WITH SALES</t>
  </si>
  <si>
    <t>FLOWERING PLANTS, POTTED, INDOOR USE, LILY, (EXCL EASTER), POTS - SALES, MEASURED IN $</t>
  </si>
  <si>
    <t>FLOWERING PLANTS, POTTED, INDOOR USE, LILY, (EXCL EASTER), POTS - SALES, MEASURED IN POTS</t>
  </si>
  <si>
    <t>FLOWERING PLANTS, POTTED, INDOOR USE, LILY, (EXCL EASTER), POTS, GE 5 INCHES - OPERATIONS WITH SALES</t>
  </si>
  <si>
    <t>FLOWERING PLANTS, POTTED, INDOOR USE, LILY, (EXCL EASTER), POTS, GE 5 INCHES - SALES, MEASURED IN $</t>
  </si>
  <si>
    <t>FLOWERING PLANTS, POTTED, INDOOR USE, LILY, (EXCL EASTER), POTS, GE 5 INCHES - SALES, MEASURED IN POTS</t>
  </si>
  <si>
    <t>FLOWERING PLANTS, POTTED, INDOOR USE, LILY, (EXCL EASTER), POTS, LT 5 INCHES - OPERATIONS WITH SALES</t>
  </si>
  <si>
    <t>FLOWERING PLANTS, POTTED, INDOOR USE, LILY, (EXCL EASTER), POTS, LT 5 INCHES - SALES, MEASURED IN $</t>
  </si>
  <si>
    <t>FLOWERING PLANTS, POTTED, INDOOR USE, LILY, (EXCL EASTER), POTS, LT 5 INCHES - SALES, MEASURED IN POTS</t>
  </si>
  <si>
    <t>FLOWERING PLANTS, POTTED, INDOOR USE, LILY, (EXCL EASTER), RETAIL, POTS - OPERATIONS WITH SALES</t>
  </si>
  <si>
    <t>FLOWERING PLANTS, POTTED, INDOOR USE, LILY, (EXCL EASTER), RETAIL, POTS - SALES, MEASURED IN $</t>
  </si>
  <si>
    <t>FLOWERING PLANTS, POTTED, INDOOR USE, LILY, (EXCL EASTER), RETAIL, POTS - SALES, MEASURED IN POTS</t>
  </si>
  <si>
    <t>FLOWERING PLANTS, POTTED, INDOOR USE, LILY, (EXCL EASTER), RETAIL, POTS, GE 5 INCHES - OPERATIONS WITH SALES</t>
  </si>
  <si>
    <t>FLOWERING PLANTS, POTTED, INDOOR USE, LILY, (EXCL EASTER), RETAIL, POTS, GE 5 INCHES - SALES, MEASURED IN $</t>
  </si>
  <si>
    <t>FLOWERING PLANTS, POTTED, INDOOR USE, LILY, (EXCL EASTER), RETAIL, POTS, GE 5 INCHES - SALES, MEASURED IN POTS</t>
  </si>
  <si>
    <t>FLOWERING PLANTS, POTTED, INDOOR USE, LILY, (EXCL EASTER), RETAIL, POTS, LT 5 INCHES - OPERATIONS WITH SALES</t>
  </si>
  <si>
    <t>FLOWERING PLANTS, POTTED, INDOOR USE, LILY, (EXCL EASTER), RETAIL, POTS, LT 5 INCHES - SALES, MEASURED IN $</t>
  </si>
  <si>
    <t>FLOWERING PLANTS, POTTED, INDOOR USE, LILY, (EXCL EASTER), RETAIL, POTS, LT 5 INCHES - SALES, MEASURED IN POTS</t>
  </si>
  <si>
    <t>FLOWERING PLANTS, POTTED, INDOOR USE, LILY, (EXCL EASTER), WHOLESALE, POTS - OPERATIONS WITH SALES</t>
  </si>
  <si>
    <t>FLOWERING PLANTS, POTTED, INDOOR USE, LILY, (EXCL EASTER), WHOLESALE, POTS - SALES, MEASURED IN $</t>
  </si>
  <si>
    <t>FLOWERING PLANTS, POTTED, INDOOR USE, LILY, (EXCL EASTER), WHOLESALE, POTS - SALES, MEASURED IN POTS</t>
  </si>
  <si>
    <t>FLOWERING PLANTS, POTTED, INDOOR USE, LILY, (EXCL EASTER), WHOLESALE, POTS, GE 5 INCHES - OPERATIONS WITH SALES</t>
  </si>
  <si>
    <t>FLOWERING PLANTS, POTTED, INDOOR USE, LILY, (EXCL EASTER), WHOLESALE, POTS, GE 5 INCHES - SALES, MEASURED IN $</t>
  </si>
  <si>
    <t>FLOWERING PLANTS, POTTED, INDOOR USE, LILY, (EXCL EASTER), WHOLESALE, POTS, GE 5 INCHES - SALES, MEASURED IN POTS</t>
  </si>
  <si>
    <t>FLOWERING PLANTS, POTTED, INDOOR USE, LILY, EASTER, POTS - OPERATIONS WITH SALES</t>
  </si>
  <si>
    <t>FLOWERING PLANTS, POTTED, INDOOR USE, LILY, EASTER, POTS - SALES, MEASURED IN $</t>
  </si>
  <si>
    <t>FLOWERING PLANTS, POTTED, INDOOR USE, LILY, EASTER, POTS - SALES, MEASURED IN POTS</t>
  </si>
  <si>
    <t>FLOWERING PLANTS, POTTED, INDOOR USE, LILY, EASTER, POTS, GE 5 INCHES - OPERATIONS WITH SALES</t>
  </si>
  <si>
    <t>FLOWERING PLANTS, POTTED, INDOOR USE, LILY, EASTER, POTS, GE 5 INCHES - SALES, MEASURED IN $</t>
  </si>
  <si>
    <t>FLOWERING PLANTS, POTTED, INDOOR USE, LILY, EASTER, POTS, GE 5 INCHES - SALES, MEASURED IN POTS</t>
  </si>
  <si>
    <t>FLOWERING PLANTS, POTTED, INDOOR USE, LILY, EASTER, RETAIL, POTS - OPERATIONS WITH SALES</t>
  </si>
  <si>
    <t>FLOWERING PLANTS, POTTED, INDOOR USE, LILY, EASTER, RETAIL, POTS - SALES, MEASURED IN $</t>
  </si>
  <si>
    <t>FLOWERING PLANTS, POTTED, INDOOR USE, LILY, EASTER, RETAIL, POTS - SALES, MEASURED IN POTS</t>
  </si>
  <si>
    <t>FLOWERING PLANTS, POTTED, INDOOR USE, LILY, EASTER, RETAIL, POTS, GE 5 INCHES - OPERATIONS WITH SALES</t>
  </si>
  <si>
    <t>FLOWERING PLANTS, POTTED, INDOOR USE, LILY, EASTER, RETAIL, POTS, GE 5 INCHES - SALES, MEASURED IN $</t>
  </si>
  <si>
    <t>FLOWERING PLANTS, POTTED, INDOOR USE, LILY, EASTER, RETAIL, POTS, GE 5 INCHES - SALES, MEASURED IN POTS</t>
  </si>
  <si>
    <t>FLOWERING PLANTS, POTTED, INDOOR USE, LILY, EASTER, WHOLESALE, POTS - OPERATIONS WITH SALES</t>
  </si>
  <si>
    <t>FLOWERING PLANTS, POTTED, INDOOR USE, LILY, EASTER, WHOLESALE, POTS - SALES, MEASURED IN $</t>
  </si>
  <si>
    <t>FLOWERING PLANTS, POTTED, INDOOR USE, LILY, EASTER, WHOLESALE, POTS - SALES, MEASURED IN POTS</t>
  </si>
  <si>
    <t>FLOWERING PLANTS, POTTED, INDOOR USE, LILY, EASTER, WHOLESALE, POTS, GE 5 INCHES - OPERATIONS WITH SALES</t>
  </si>
  <si>
    <t>FLOWERING PLANTS, POTTED, INDOOR USE, LILY, EASTER, WHOLESALE, POTS, GE 5 INCHES - SALES, MEASURED IN $</t>
  </si>
  <si>
    <t>FLOWERING PLANTS, POTTED, INDOOR USE, LILY, EASTER, WHOLESALE, POTS, GE 5 INCHES - SALES, MEASURED IN POTS</t>
  </si>
  <si>
    <t>FLOWERING PLANTS, POTTED, INDOOR USE, ORCHID, DENDROBIUM, IN THE OPEN, (EXCL NATURAL SHADE), POTS - ACRES IN PRODUCTION</t>
  </si>
  <si>
    <t>FLOWERING PLANTS, POTTED, INDOOR USE, ORCHID, DENDROBIUM, IN THE OPEN, (EXCL NATURAL SHADE), POTS - OPERATIONS WITH AREA IN PRODUCTION</t>
  </si>
  <si>
    <t>FLOWERING PLANTS, POTTED, INDOOR USE, ORCHID, DENDROBIUM, IN THE OPEN, NATURAL SHADE, POTS - ACRES IN PRODUCTION</t>
  </si>
  <si>
    <t>FLOWERING PLANTS, POTTED, INDOOR USE, ORCHID, DENDROBIUM, IN THE OPEN, NATURAL SHADE, POTS - OPERATIONS WITH AREA IN PRODUCTION</t>
  </si>
  <si>
    <t>FLOWERING PLANTS, POTTED, INDOOR USE, ORCHID, DENDROBIUM, POTS - OPERATIONS WITH SALES</t>
  </si>
  <si>
    <t>FLOWERING PLANTS, POTTED, INDOOR USE, ORCHID, DENDROBIUM, POTS - SALES, MEASURED IN $</t>
  </si>
  <si>
    <t>FLOWERING PLANTS, POTTED, INDOOR USE, ORCHID, DENDROBIUM, POTS - SALES, MEASURED IN POTS</t>
  </si>
  <si>
    <t>FLOWERING PLANTS, POTTED, INDOOR USE, ORCHID, DENDROBIUM, POTS, GE 5 INCHES - OPERATIONS WITH SALES</t>
  </si>
  <si>
    <t>FLOWERING PLANTS, POTTED, INDOOR USE, ORCHID, DENDROBIUM, POTS, GE 5 INCHES - SALES, MEASURED IN $</t>
  </si>
  <si>
    <t>FLOWERING PLANTS, POTTED, INDOOR USE, ORCHID, DENDROBIUM, POTS, GE 5 INCHES - SALES, MEASURED IN POTS</t>
  </si>
  <si>
    <t>FLOWERING PLANTS, POTTED, INDOOR USE, ORCHID, DENDROBIUM, POTS, LT 5 INCHES - OPERATIONS WITH SALES</t>
  </si>
  <si>
    <t>FLOWERING PLANTS, POTTED, INDOOR USE, ORCHID, DENDROBIUM, POTS, LT 5 INCHES - SALES, MEASURED IN $</t>
  </si>
  <si>
    <t>FLOWERING PLANTS, POTTED, INDOOR USE, ORCHID, DENDROBIUM, POTS, LT 5 INCHES - SALES, MEASURED IN POTS</t>
  </si>
  <si>
    <t>FLOWERING PLANTS, POTTED, INDOOR USE, ORCHID, DENDROBIUM, RETAIL, POTS - OPERATIONS WITH SALES</t>
  </si>
  <si>
    <t>FLOWERING PLANTS, POTTED, INDOOR USE, ORCHID, DENDROBIUM, RETAIL, POTS - SALES, MEASURED IN $</t>
  </si>
  <si>
    <t>FLOWERING PLANTS, POTTED, INDOOR USE, ORCHID, DENDROBIUM, RETAIL, POTS - SALES, MEASURED IN POTS</t>
  </si>
  <si>
    <t>FLOWERING PLANTS, POTTED, INDOOR USE, ORCHID, DENDROBIUM, RETAIL, POTS, GE 5 INCHES - OPERATIONS WITH SALES</t>
  </si>
  <si>
    <t>FLOWERING PLANTS, POTTED, INDOOR USE, ORCHID, DENDROBIUM, RETAIL, POTS, GE 5 INCHES - SALES, MEASURED IN $</t>
  </si>
  <si>
    <t>FLOWERING PLANTS, POTTED, INDOOR USE, ORCHID, DENDROBIUM, RETAIL, POTS, GE 5 INCHES - SALES, MEASURED IN POTS</t>
  </si>
  <si>
    <t>FLOWERING PLANTS, POTTED, INDOOR USE, ORCHID, DENDROBIUM, RETAIL, POTS, LT 5 INCHES - OPERATIONS WITH SALES</t>
  </si>
  <si>
    <t>FLOWERING PLANTS, POTTED, INDOOR USE, ORCHID, DENDROBIUM, RETAIL, POTS, LT 5 INCHES - SALES, MEASURED IN $</t>
  </si>
  <si>
    <t>FLOWERING PLANTS, POTTED, INDOOR USE, ORCHID, DENDROBIUM, RETAIL, POTS, LT 5 INCHES - SALES, MEASURED IN POTS</t>
  </si>
  <si>
    <t>FLOWERING PLANTS, POTTED, INDOOR USE, ORCHID, DENDROBIUM, UNDER PROTECTION, GREENHOUSE, POTS - OPERATIONS WITH AREA IN PRODUCTION</t>
  </si>
  <si>
    <t>FLOWERING PLANTS, POTTED, INDOOR USE, ORCHID, DENDROBIUM, UNDER PROTECTION, GREENHOUSE, POTS - SQ FT IN PRODUCTION</t>
  </si>
  <si>
    <t>FLOWERING PLANTS, POTTED, INDOOR USE, ORCHID, DENDROBIUM, UNDER PROTECTION, SHADE STRUCTURES, POTS - OPERATIONS WITH AREA IN PRODUCTION</t>
  </si>
  <si>
    <t>FLOWERING PLANTS, POTTED, INDOOR USE, ORCHID, DENDROBIUM, UNDER PROTECTION, SHADE STRUCTURES, POTS - SQ FT IN PRODUCTION</t>
  </si>
  <si>
    <t>FLOWERING PLANTS, POTTED, INDOOR USE, ORCHID, DENDROBIUM, WHOLESALE, POTS - OPERATIONS WITH SALES</t>
  </si>
  <si>
    <t>FLOWERING PLANTS, POTTED, INDOOR USE, ORCHID, DENDROBIUM, WHOLESALE, POTS - SALES, MEASURED IN $</t>
  </si>
  <si>
    <t>FLOWERING PLANTS, POTTED, INDOOR USE, ORCHID, DENDROBIUM, WHOLESALE, POTS - SALES, MEASURED IN POTS</t>
  </si>
  <si>
    <t>FLOWERING PLANTS, POTTED, INDOOR USE, ORCHID, DENDROBIUM, WHOLESALE, POTS, GE 5 INCHES - OPERATIONS WITH SALES</t>
  </si>
  <si>
    <t>FLOWERING PLANTS, POTTED, INDOOR USE, ORCHID, DENDROBIUM, WHOLESALE, POTS, GE 5 INCHES - SALES, MEASURED IN $</t>
  </si>
  <si>
    <t>FLOWERING PLANTS, POTTED, INDOOR USE, ORCHID, DENDROBIUM, WHOLESALE, POTS, GE 5 INCHES - SALES, MEASURED IN POTS</t>
  </si>
  <si>
    <t>FLOWERING PLANTS, POTTED, INDOOR USE, ORCHID, DENDROBIUM, WHOLESALE, POTS, LT 5 INCHES - OPERATIONS WITH SALES</t>
  </si>
  <si>
    <t>FLOWERING PLANTS, POTTED, INDOOR USE, ORCHID, DENDROBIUM, WHOLESALE, POTS, LT 5 INCHES - SALES, MEASURED IN $</t>
  </si>
  <si>
    <t>FLOWERING PLANTS, POTTED, INDOOR USE, ORCHID, DENDROBIUM, WHOLESALE, POTS, LT 5 INCHES - SALES, MEASURED IN POTS</t>
  </si>
  <si>
    <t>FLOWERING PLANTS, POTTED, INDOOR USE, ORCHID, ONCIDIINAE, POTS - OPERATIONS WITH SALES</t>
  </si>
  <si>
    <t>FLOWERING PLANTS, POTTED, INDOOR USE, ORCHID, ONCIDIINAE, POTS - SALES, MEASURED IN $</t>
  </si>
  <si>
    <t>FLOWERING PLANTS, POTTED, INDOOR USE, ORCHID, ONCIDIINAE, POTS - SALES, MEASURED IN POTS</t>
  </si>
  <si>
    <t>FLOWERING PLANTS, POTTED, INDOOR USE, ORCHID, ONCIDIINAE, POTS, GE 5 INCHES - OPERATIONS WITH SALES</t>
  </si>
  <si>
    <t>FLOWERING PLANTS, POTTED, INDOOR USE, ORCHID, ONCIDIINAE, POTS, GE 5 INCHES - SALES, MEASURED IN $</t>
  </si>
  <si>
    <t>FLOWERING PLANTS, POTTED, INDOOR USE, ORCHID, ONCIDIINAE, POTS, GE 5 INCHES - SALES, MEASURED IN POTS</t>
  </si>
  <si>
    <t>FLOWERING PLANTS, POTTED, INDOOR USE, ORCHID, ONCIDIINAE, POTS, LT 5 INCHES - OPERATIONS WITH SALES</t>
  </si>
  <si>
    <t>FLOWERING PLANTS, POTTED, INDOOR USE, ORCHID, ONCIDIINAE, POTS, LT 5 INCHES - SALES, MEASURED IN $</t>
  </si>
  <si>
    <t>FLOWERING PLANTS, POTTED, INDOOR USE, ORCHID, ONCIDIINAE, POTS, LT 5 INCHES - SALES, MEASURED IN POTS</t>
  </si>
  <si>
    <t>FLOWERING PLANTS, POTTED, INDOOR USE, ORCHID, ONCIDIINAE, RETAIL, POTS - OPERATIONS WITH SALES</t>
  </si>
  <si>
    <t>FLOWERING PLANTS, POTTED, INDOOR USE, ORCHID, ONCIDIINAE, RETAIL, POTS - SALES, MEASURED IN $</t>
  </si>
  <si>
    <t>FLOWERING PLANTS, POTTED, INDOOR USE, ORCHID, ONCIDIINAE, RETAIL, POTS - SALES, MEASURED IN POTS</t>
  </si>
  <si>
    <t>FLOWERING PLANTS, POTTED, INDOOR USE, ORCHID, ONCIDIINAE, RETAIL, POTS, GE 5 INCHES - OPERATIONS WITH SALES</t>
  </si>
  <si>
    <t>FLOWERING PLANTS, POTTED, INDOOR USE, ORCHID, ONCIDIINAE, RETAIL, POTS, GE 5 INCHES - SALES, MEASURED IN $</t>
  </si>
  <si>
    <t>FLOWERING PLANTS, POTTED, INDOOR USE, ORCHID, ONCIDIINAE, RETAIL, POTS, GE 5 INCHES - SALES, MEASURED IN POTS</t>
  </si>
  <si>
    <t>FLOWERING PLANTS, POTTED, INDOOR USE, ORCHID, ONCIDIINAE, RETAIL, POTS, LT 5 INCHES - OPERATIONS WITH SALES</t>
  </si>
  <si>
    <t>FLOWERING PLANTS, POTTED, INDOOR USE, ORCHID, ONCIDIINAE, RETAIL, POTS, LT 5 INCHES - SALES, MEASURED IN $</t>
  </si>
  <si>
    <t>FLOWERING PLANTS, POTTED, INDOOR USE, ORCHID, ONCIDIINAE, RETAIL, POTS, LT 5 INCHES - SALES, MEASURED IN POTS</t>
  </si>
  <si>
    <t>FLOWERING PLANTS, POTTED, INDOOR USE, ORCHID, ONCIDIINAE, WHOLESALE, POTS - OPERATIONS WITH SALES</t>
  </si>
  <si>
    <t>FLOWERING PLANTS, POTTED, INDOOR USE, ORCHID, ONCIDIINAE, WHOLESALE, POTS - SALES, MEASURED IN $</t>
  </si>
  <si>
    <t>FLOWERING PLANTS, POTTED, INDOOR USE, ORCHID, ONCIDIINAE, WHOLESALE, POTS - SALES, MEASURED IN POTS</t>
  </si>
  <si>
    <t>FLOWERING PLANTS, POTTED, INDOOR USE, ORCHID, ONCIDIINAE, WHOLESALE, POTS, GE 5 INCHES - OPERATIONS WITH SALES</t>
  </si>
  <si>
    <t>FLOWERING PLANTS, POTTED, INDOOR USE, ORCHID, ONCIDIINAE, WHOLESALE, POTS, GE 5 INCHES - SALES, MEASURED IN $</t>
  </si>
  <si>
    <t>FLOWERING PLANTS, POTTED, INDOOR USE, ORCHID, ONCIDIINAE, WHOLESALE, POTS, GE 5 INCHES - SALES, MEASURED IN POTS</t>
  </si>
  <si>
    <t>FLOWERING PLANTS, POTTED, INDOOR USE, ORCHID, ONCIDIINAE, WHOLESALE, POTS, LT 5 INCHES - OPERATIONS WITH SALES</t>
  </si>
  <si>
    <t>FLOWERING PLANTS, POTTED, INDOOR USE, ORCHID, ONCIDIINAE, WHOLESALE, POTS, LT 5 INCHES - SALES, MEASURED IN $</t>
  </si>
  <si>
    <t>FLOWERING PLANTS, POTTED, INDOOR USE, ORCHID, ONCIDIINAE, WHOLESALE, POTS, LT 5 INCHES - SALES, MEASURED IN POTS</t>
  </si>
  <si>
    <t>FLOWERING PLANTS, POTTED, INDOOR USE, ORCHID, OTHER, POTS - OPERATIONS WITH SALES</t>
  </si>
  <si>
    <t>FLOWERING PLANTS, POTTED, INDOOR USE, ORCHID, OTHER, POTS - SALES, MEASURED IN $</t>
  </si>
  <si>
    <t>FLOWERING PLANTS, POTTED, INDOOR USE, ORCHID, OTHER, POTS - SALES, MEASURED IN POTS</t>
  </si>
  <si>
    <t>FLOWERING PLANTS, POTTED, INDOOR USE, ORCHID, OTHER, POTS, GE 5 INCHES - OPERATIONS WITH SALES</t>
  </si>
  <si>
    <t>FLOWERING PLANTS, POTTED, INDOOR USE, ORCHID, OTHER, POTS, GE 5 INCHES - SALES, MEASURED IN $</t>
  </si>
  <si>
    <t>FLOWERING PLANTS, POTTED, INDOOR USE, ORCHID, OTHER, POTS, GE 5 INCHES - SALES, MEASURED IN POTS</t>
  </si>
  <si>
    <t>FLOWERING PLANTS, POTTED, INDOOR USE, ORCHID, OTHER, POTS, LT 5 INCHES - OPERATIONS WITH SALES</t>
  </si>
  <si>
    <t>FLOWERING PLANTS, POTTED, INDOOR USE, ORCHID, OTHER, POTS, LT 5 INCHES - SALES, MEASURED IN $</t>
  </si>
  <si>
    <t>FLOWERING PLANTS, POTTED, INDOOR USE, ORCHID, OTHER, POTS, LT 5 INCHES - SALES, MEASURED IN POTS</t>
  </si>
  <si>
    <t>FLOWERING PLANTS, POTTED, INDOOR USE, ORCHID, OTHER, RETAIL, POTS - OPERATIONS WITH SALES</t>
  </si>
  <si>
    <t>FLOWERING PLANTS, POTTED, INDOOR USE, ORCHID, OTHER, RETAIL, POTS - SALES, MEASURED IN $</t>
  </si>
  <si>
    <t>FLOWERING PLANTS, POTTED, INDOOR USE, ORCHID, OTHER, RETAIL, POTS - SALES, MEASURED IN POTS</t>
  </si>
  <si>
    <t>FLOWERING PLANTS, POTTED, INDOOR USE, ORCHID, OTHER, RETAIL, POTS, GE 5 INCHES - OPERATIONS WITH SALES</t>
  </si>
  <si>
    <t>FLOWERING PLANTS, POTTED, INDOOR USE, ORCHID, OTHER, RETAIL, POTS, GE 5 INCHES - SALES, MEASURED IN $</t>
  </si>
  <si>
    <t>FLOWERING PLANTS, POTTED, INDOOR USE, ORCHID, OTHER, RETAIL, POTS, GE 5 INCHES - SALES, MEASURED IN POTS</t>
  </si>
  <si>
    <t>FLOWERING PLANTS, POTTED, INDOOR USE, ORCHID, OTHER, RETAIL, POTS, LT 5 INCHES - OPERATIONS WITH SALES</t>
  </si>
  <si>
    <t>FLOWERING PLANTS, POTTED, INDOOR USE, ORCHID, OTHER, RETAIL, POTS, LT 5 INCHES - SALES, MEASURED IN $</t>
  </si>
  <si>
    <t>FLOWERING PLANTS, POTTED, INDOOR USE, ORCHID, OTHER, RETAIL, POTS, LT 5 INCHES - SALES, MEASURED IN POTS</t>
  </si>
  <si>
    <t>FLOWERING PLANTS, POTTED, INDOOR USE, ORCHID, OTHER, WHOLESALE, POTS - OPERATIONS WITH SALES</t>
  </si>
  <si>
    <t>FLOWERING PLANTS, POTTED, INDOOR USE, ORCHID, OTHER, WHOLESALE, POTS - SALES, MEASURED IN $</t>
  </si>
  <si>
    <t>FLOWERING PLANTS, POTTED, INDOOR USE, ORCHID, OTHER, WHOLESALE, POTS - SALES, MEASURED IN POTS</t>
  </si>
  <si>
    <t>FLOWERING PLANTS, POTTED, INDOOR USE, ORCHID, OTHER, WHOLESALE, POTS, GE 5 INCHES - OPERATIONS WITH SALES</t>
  </si>
  <si>
    <t>FLOWERING PLANTS, POTTED, INDOOR USE, ORCHID, OTHER, WHOLESALE, POTS, GE 5 INCHES - SALES, MEASURED IN $</t>
  </si>
  <si>
    <t>FLOWERING PLANTS, POTTED, INDOOR USE, ORCHID, OTHER, WHOLESALE, POTS, GE 5 INCHES - SALES, MEASURED IN POTS</t>
  </si>
  <si>
    <t>FLOWERING PLANTS, POTTED, INDOOR USE, ORCHID, OTHER, WHOLESALE, POTS, LT 5 INCHES - OPERATIONS WITH SALES</t>
  </si>
  <si>
    <t>FLOWERING PLANTS, POTTED, INDOOR USE, ORCHID, OTHER, WHOLESALE, POTS, LT 5 INCHES - SALES, MEASURED IN $</t>
  </si>
  <si>
    <t>FLOWERING PLANTS, POTTED, INDOOR USE, ORCHID, OTHER, WHOLESALE, POTS, LT 5 INCHES - SALES, MEASURED IN POTS</t>
  </si>
  <si>
    <t>FLOWERING PLANTS, POTTED, INDOOR USE, ORCHID, PHALAENOPSIS, POTS - OPERATIONS WITH SALES</t>
  </si>
  <si>
    <t>FLOWERING PLANTS, POTTED, INDOOR USE, ORCHID, PHALAENOPSIS, POTS - SALES, MEASURED IN $</t>
  </si>
  <si>
    <t>FLOWERING PLANTS, POTTED, INDOOR USE, ORCHID, PHALAENOPSIS, POTS - SALES, MEASURED IN POTS</t>
  </si>
  <si>
    <t>FLOWERING PLANTS, POTTED, INDOOR USE, ORCHID, PHALAENOPSIS, POTS, GE 5 INCHES - OPERATIONS WITH SALES</t>
  </si>
  <si>
    <t>FLOWERING PLANTS, POTTED, INDOOR USE, ORCHID, PHALAENOPSIS, POTS, GE 5 INCHES - SALES, MEASURED IN $</t>
  </si>
  <si>
    <t>FLOWERING PLANTS, POTTED, INDOOR USE, ORCHID, PHALAENOPSIS, POTS, GE 5 INCHES - SALES, MEASURED IN POTS</t>
  </si>
  <si>
    <t>FLOWERING PLANTS, POTTED, INDOOR USE, ORCHID, PHALAENOPSIS, POTS, LT 5 INCHES - OPERATIONS WITH SALES</t>
  </si>
  <si>
    <t>FLOWERING PLANTS, POTTED, INDOOR USE, ORCHID, PHALAENOPSIS, POTS, LT 5 INCHES - SALES, MEASURED IN $</t>
  </si>
  <si>
    <t>FLOWERING PLANTS, POTTED, INDOOR USE, ORCHID, PHALAENOPSIS, POTS, LT 5 INCHES - SALES, MEASURED IN POTS</t>
  </si>
  <si>
    <t>FLOWERING PLANTS, POTTED, INDOOR USE, ORCHID, PHALAENOPSIS, RETAIL, POTS - OPERATIONS WITH SALES</t>
  </si>
  <si>
    <t>FLOWERING PLANTS, POTTED, INDOOR USE, ORCHID, PHALAENOPSIS, RETAIL, POTS - SALES, MEASURED IN $</t>
  </si>
  <si>
    <t>FLOWERING PLANTS, POTTED, INDOOR USE, ORCHID, PHALAENOPSIS, RETAIL, POTS - SALES, MEASURED IN POTS</t>
  </si>
  <si>
    <t>FLOWERING PLANTS, POTTED, INDOOR USE, ORCHID, PHALAENOPSIS, RETAIL, POTS, GE 5 INCHES - OPERATIONS WITH SALES</t>
  </si>
  <si>
    <t>FLOWERING PLANTS, POTTED, INDOOR USE, ORCHID, PHALAENOPSIS, RETAIL, POTS, GE 5 INCHES - SALES, MEASURED IN $</t>
  </si>
  <si>
    <t>FLOWERING PLANTS, POTTED, INDOOR USE, ORCHID, PHALAENOPSIS, RETAIL, POTS, GE 5 INCHES - SALES, MEASURED IN POTS</t>
  </si>
  <si>
    <t>FLOWERING PLANTS, POTTED, INDOOR USE, ORCHID, PHALAENOPSIS, RETAIL, POTS, LT 5 INCHES - OPERATIONS WITH SALES</t>
  </si>
  <si>
    <t>FLOWERING PLANTS, POTTED, INDOOR USE, ORCHID, PHALAENOPSIS, RETAIL, POTS, LT 5 INCHES - SALES, MEASURED IN $</t>
  </si>
  <si>
    <t>FLOWERING PLANTS, POTTED, INDOOR USE, ORCHID, PHALAENOPSIS, RETAIL, POTS, LT 5 INCHES - SALES, MEASURED IN POTS</t>
  </si>
  <si>
    <t>FLOWERING PLANTS, POTTED, INDOOR USE, ORCHID, PHALAENOPSIS, WHOLESALE, POTS - OPERATIONS WITH SALES</t>
  </si>
  <si>
    <t>FLOWERING PLANTS, POTTED, INDOOR USE, ORCHID, PHALAENOPSIS, WHOLESALE, POTS - SALES, MEASURED IN $</t>
  </si>
  <si>
    <t>FLOWERING PLANTS, POTTED, INDOOR USE, ORCHID, PHALAENOPSIS, WHOLESALE, POTS - SALES, MEASURED IN POTS</t>
  </si>
  <si>
    <t>FLOWERING PLANTS, POTTED, INDOOR USE, ORCHID, PHALAENOPSIS, WHOLESALE, POTS, GE 5 INCHES - OPERATIONS WITH SALES</t>
  </si>
  <si>
    <t>FLOWERING PLANTS, POTTED, INDOOR USE, ORCHID, PHALAENOPSIS, WHOLESALE, POTS, GE 5 INCHES - SALES, MEASURED IN $</t>
  </si>
  <si>
    <t>FLOWERING PLANTS, POTTED, INDOOR USE, ORCHID, PHALAENOPSIS, WHOLESALE, POTS, GE 5 INCHES - SALES, MEASURED IN POTS</t>
  </si>
  <si>
    <t>FLOWERING PLANTS, POTTED, INDOOR USE, ORCHID, PHALAENOPSIS, WHOLESALE, POTS, LT 5 INCHES - OPERATIONS WITH SALES</t>
  </si>
  <si>
    <t>FLOWERING PLANTS, POTTED, INDOOR USE, ORCHID, PHALAENOPSIS, WHOLESALE, POTS, LT 5 INCHES - SALES, MEASURED IN $</t>
  </si>
  <si>
    <t>FLOWERING PLANTS, POTTED, INDOOR USE, ORCHID, PHALAENOPSIS, WHOLESALE, POTS, LT 5 INCHES - SALES, MEASURED IN POTS</t>
  </si>
  <si>
    <t>FLOWERING PLANTS, POTTED, INDOOR USE, OTHER CLASSES, (EXCL SPRING FLOWERING BULBS), POTS - OPERATIONS WITH SALES</t>
  </si>
  <si>
    <t>FLOWERING PLANTS, POTTED, INDOOR USE, OTHER CLASSES, (EXCL SPRING FLOWERING BULBS), POTS - SALES, MEASURED IN $</t>
  </si>
  <si>
    <t>FLOWERING PLANTS, POTTED, INDOOR USE, OTHER CLASSES, (EXCL SPRING FLOWERING BULBS), POTS - SALES, MEASURED IN POTS</t>
  </si>
  <si>
    <t>FLOWERING PLANTS, POTTED, INDOOR USE, OTHER CLASSES, (EXCL SPRING FLOWERING BULBS), POTS, GE 5 INCHES - OPERATIONS WITH SALES</t>
  </si>
  <si>
    <t>FLOWERING PLANTS, POTTED, INDOOR USE, OTHER CLASSES, (EXCL SPRING FLOWERING BULBS), POTS, GE 5 INCHES - SALES, MEASURED IN $</t>
  </si>
  <si>
    <t>FLOWERING PLANTS, POTTED, INDOOR USE, OTHER CLASSES, (EXCL SPRING FLOWERING BULBS), POTS, GE 5 INCHES - SALES, MEASURED IN POTS</t>
  </si>
  <si>
    <t>FLOWERING PLANTS, POTTED, INDOOR USE, OTHER CLASSES, (EXCL SPRING FLOWERING BULBS), POTS, LT 5 INCHES - OPERATIONS WITH SALES</t>
  </si>
  <si>
    <t>FLOWERING PLANTS, POTTED, INDOOR USE, OTHER CLASSES, (EXCL SPRING FLOWERING BULBS), POTS, LT 5 INCHES - SALES, MEASURED IN $</t>
  </si>
  <si>
    <t>FLOWERING PLANTS, POTTED, INDOOR USE, OTHER CLASSES, (EXCL SPRING FLOWERING BULBS), POTS, LT 5 INCHES - SALES, MEASURED IN POTS</t>
  </si>
  <si>
    <t>FLOWERING PLANTS, POTTED, INDOOR USE, OTHER CLASSES, (EXCL SPRING FLOWERING BULBS), RETAIL, POTS - OPERATIONS WITH SALES</t>
  </si>
  <si>
    <t>FLOWERING PLANTS, POTTED, INDOOR USE, OTHER CLASSES, (EXCL SPRING FLOWERING BULBS), RETAIL, POTS - SALES, MEASURED IN $</t>
  </si>
  <si>
    <t>FLOWERING PLANTS, POTTED, INDOOR USE, OTHER CLASSES, (EXCL SPRING FLOWERING BULBS), RETAIL, POTS - SALES, MEASURED IN POTS</t>
  </si>
  <si>
    <t>FLOWERING PLANTS, POTTED, INDOOR USE, OTHER CLASSES, (EXCL SPRING FLOWERING BULBS), RETAIL, POTS, GE 5 INCHES - OPERATIONS WITH SALES</t>
  </si>
  <si>
    <t>FLOWERING PLANTS, POTTED, INDOOR USE, OTHER CLASSES, (EXCL SPRING FLOWERING BULBS), RETAIL, POTS, GE 5 INCHES - SALES, MEASURED IN $</t>
  </si>
  <si>
    <t>FLOWERING PLANTS, POTTED, INDOOR USE, OTHER CLASSES, (EXCL SPRING FLOWERING BULBS), RETAIL, POTS, GE 5 INCHES - SALES, MEASURED IN POTS</t>
  </si>
  <si>
    <t>FLOWERING PLANTS, POTTED, INDOOR USE, OTHER CLASSES, (EXCL SPRING FLOWERING BULBS), RETAIL, POTS, LT 5 INCHES - OPERATIONS WITH SALES</t>
  </si>
  <si>
    <t>FLOWERING PLANTS, POTTED, INDOOR USE, OTHER CLASSES, (EXCL SPRING FLOWERING BULBS), RETAIL, POTS, LT 5 INCHES - SALES, MEASURED IN $</t>
  </si>
  <si>
    <t>FLOWERING PLANTS, POTTED, INDOOR USE, OTHER CLASSES, (EXCL SPRING FLOWERING BULBS), RETAIL, POTS, LT 5 INCHES - SALES, MEASURED IN POTS</t>
  </si>
  <si>
    <t>FLOWERING PLANTS, POTTED, INDOOR USE, OTHER CLASSES, (EXCL SPRING FLOWERING BULBS), WHOLESALE, POTS - OPERATIONS WITH SALES</t>
  </si>
  <si>
    <t>FLOWERING PLANTS, POTTED, INDOOR USE, OTHER CLASSES, (EXCL SPRING FLOWERING BULBS), WHOLESALE, POTS - SALES, MEASURED IN $</t>
  </si>
  <si>
    <t>FLOWERING PLANTS, POTTED, INDOOR USE, OTHER CLASSES, (EXCL SPRING FLOWERING BULBS), WHOLESALE, POTS - SALES, MEASURED IN POTS</t>
  </si>
  <si>
    <t>FLOWERING PLANTS, POTTED, INDOOR USE, OTHER CLASSES, (EXCL SPRING FLOWERING BULBS), WHOLESALE, POTS, GE 5 INCHES - OPERATIONS WITH SALES</t>
  </si>
  <si>
    <t>FLOWERING PLANTS, POTTED, INDOOR USE, OTHER CLASSES, (EXCL SPRING FLOWERING BULBS), WHOLESALE, POTS, GE 5 INCHES - SALES, MEASURED IN $</t>
  </si>
  <si>
    <t>FLOWERING PLANTS, POTTED, INDOOR USE, OTHER CLASSES, (EXCL SPRING FLOWERING BULBS), WHOLESALE, POTS, GE 5 INCHES - SALES, MEASURED IN POTS</t>
  </si>
  <si>
    <t>FLOWERING PLANTS, POTTED, INDOOR USE, OTHER CLASSES, (EXCL SPRING FLOWERING BULBS), WHOLESALE, POTS, LT 5 INCHES - OPERATIONS WITH SALES</t>
  </si>
  <si>
    <t>FLOWERING PLANTS, POTTED, INDOOR USE, OTHER CLASSES, (EXCL SPRING FLOWERING BULBS), WHOLESALE, POTS, LT 5 INCHES - SALES, MEASURED IN $</t>
  </si>
  <si>
    <t>FLOWERING PLANTS, POTTED, INDOOR USE, OTHER CLASSES, (EXCL SPRING FLOWERING BULBS), WHOLESALE, POTS, LT 5 INCHES - SALES, MEASURED IN POTS</t>
  </si>
  <si>
    <t>FLOWERING PLANTS, POTTED, INDOOR USE, POINSETTIA, POTS - OPERATIONS WITH SALES</t>
  </si>
  <si>
    <t>FLOWERING PLANTS, POTTED, INDOOR USE, POINSETTIA, POTS - SALES, MEASURED IN $</t>
  </si>
  <si>
    <t>FLOWERING PLANTS, POTTED, INDOOR USE, POINSETTIA, POTS - SALES, MEASURED IN POTS</t>
  </si>
  <si>
    <t>FLOWERING PLANTS, POTTED, INDOOR USE, POINSETTIA, POTS, GE 5 INCHES - OPERATIONS WITH SALES</t>
  </si>
  <si>
    <t>FLOWERING PLANTS, POTTED, INDOOR USE, POINSETTIA, POTS, GE 5 INCHES - SALES, MEASURED IN $</t>
  </si>
  <si>
    <t>FLOWERING PLANTS, POTTED, INDOOR USE, POINSETTIA, POTS, GE 5 INCHES - SALES, MEASURED IN POTS</t>
  </si>
  <si>
    <t>FLOWERING PLANTS, POTTED, INDOOR USE, POINSETTIA, POTS, LT 5 INCHES - OPERATIONS WITH SALES</t>
  </si>
  <si>
    <t>FLOWERING PLANTS, POTTED, INDOOR USE, POINSETTIA, POTS, LT 5 INCHES - SALES, MEASURED IN $</t>
  </si>
  <si>
    <t>FLOWERING PLANTS, POTTED, INDOOR USE, POINSETTIA, POTS, LT 5 INCHES - SALES, MEASURED IN POTS</t>
  </si>
  <si>
    <t>FLOWERING PLANTS, POTTED, INDOOR USE, POINSETTIA, RETAIL, POTS - OPERATIONS WITH SALES</t>
  </si>
  <si>
    <t>FLOWERING PLANTS, POTTED, INDOOR USE, POINSETTIA, RETAIL, POTS - SALES, MEASURED IN $</t>
  </si>
  <si>
    <t>FLOWERING PLANTS, POTTED, INDOOR USE, POINSETTIA, RETAIL, POTS - SALES, MEASURED IN POTS</t>
  </si>
  <si>
    <t>FLOWERING PLANTS, POTTED, INDOOR USE, POINSETTIA, RETAIL, POTS, GE 5 INCHES - OPERATIONS WITH SALES</t>
  </si>
  <si>
    <t>FLOWERING PLANTS, POTTED, INDOOR USE, POINSETTIA, RETAIL, POTS, GE 5 INCHES - SALES, MEASURED IN $</t>
  </si>
  <si>
    <t>FLOWERING PLANTS, POTTED, INDOOR USE, POINSETTIA, RETAIL, POTS, GE 5 INCHES - SALES, MEASURED IN POTS</t>
  </si>
  <si>
    <t>FLOWERING PLANTS, POTTED, INDOOR USE, POINSETTIA, RETAIL, POTS, LT 5 INCHES - OPERATIONS WITH SALES</t>
  </si>
  <si>
    <t>FLOWERING PLANTS, POTTED, INDOOR USE, POINSETTIA, RETAIL, POTS, LT 5 INCHES - SALES, MEASURED IN $</t>
  </si>
  <si>
    <t>FLOWERING PLANTS, POTTED, INDOOR USE, POINSETTIA, RETAIL, POTS, LT 5 INCHES - SALES, MEASURED IN POTS</t>
  </si>
  <si>
    <t>FLOWERING PLANTS, POTTED, INDOOR USE, POINSETTIA, WHOLESALE, POTS - OPERATIONS WITH SALES</t>
  </si>
  <si>
    <t>FLOWERING PLANTS, POTTED, INDOOR USE, POINSETTIA, WHOLESALE, POTS - SALES, MEASURED IN $</t>
  </si>
  <si>
    <t>FLOWERING PLANTS, POTTED, INDOOR USE, POINSETTIA, WHOLESALE, POTS - SALES, MEASURED IN POTS</t>
  </si>
  <si>
    <t>FLOWERING PLANTS, POTTED, INDOOR USE, POINSETTIA, WHOLESALE, POTS, GE 5 INCHES - OPERATIONS WITH SALES</t>
  </si>
  <si>
    <t>FLOWERING PLANTS, POTTED, INDOOR USE, POINSETTIA, WHOLESALE, POTS, GE 5 INCHES - SALES, MEASURED IN $</t>
  </si>
  <si>
    <t>FLOWERING PLANTS, POTTED, INDOOR USE, POINSETTIA, WHOLESALE, POTS, GE 5 INCHES - SALES, MEASURED IN POTS</t>
  </si>
  <si>
    <t>FLOWERING PLANTS, POTTED, INDOOR USE, POINSETTIA, WHOLESALE, POTS, LT 5 INCHES - OPERATIONS WITH SALES</t>
  </si>
  <si>
    <t>FLOWERING PLANTS, POTTED, INDOOR USE, POINSETTIA, WHOLESALE, POTS, LT 5 INCHES - SALES, MEASURED IN $</t>
  </si>
  <si>
    <t>FLOWERING PLANTS, POTTED, INDOOR USE, POINSETTIA, WHOLESALE, POTS, LT 5 INCHES - SALES, MEASURED IN POTS</t>
  </si>
  <si>
    <t>FLOWERING PLANTS, POTTED, INDOOR USE, POTS, GE 5 INCHES - OPERATIONS WITH SALES</t>
  </si>
  <si>
    <t>FLOWERING PLANTS, POTTED, INDOOR USE, POTS, GE 5 INCHES - SALES, MEASURED IN $</t>
  </si>
  <si>
    <t>FLOWERING PLANTS, POTTED, INDOOR USE, POTS, GE 5 INCHES - SALES, MEASURED IN POTS</t>
  </si>
  <si>
    <t>FLOWERING PLANTS, POTTED, INDOOR USE, POTS, LT 5 INCHES - OPERATIONS WITH SALES</t>
  </si>
  <si>
    <t>FLOWERING PLANTS, POTTED, INDOOR USE, POTS, LT 5 INCHES - SALES, MEASURED IN $</t>
  </si>
  <si>
    <t>FLOWERING PLANTS, POTTED, INDOOR USE, POTS, LT 5 INCHES - SALES, MEASURED IN POTS</t>
  </si>
  <si>
    <t>FLOWERING PLANTS, POTTED, INDOOR USE, RETAIL, POTS - OPERATIONS WITH SALES</t>
  </si>
  <si>
    <t>FLOWERING PLANTS, POTTED, INDOOR USE, RETAIL, POTS - SALES, MEASURED IN $</t>
  </si>
  <si>
    <t>FLOWERING PLANTS, POTTED, INDOOR USE, RETAIL, POTS - SALES, MEASURED IN POTS</t>
  </si>
  <si>
    <t>FLOWERING PLANTS, POTTED, INDOOR USE, RETAIL, POTS, GE 5 INCHES - OPERATIONS WITH SALES</t>
  </si>
  <si>
    <t>FLOWERING PLANTS, POTTED, INDOOR USE, RETAIL, POTS, GE 5 INCHES - SALES, MEASURED IN $</t>
  </si>
  <si>
    <t>FLOWERING PLANTS, POTTED, INDOOR USE, RETAIL, POTS, GE 5 INCHES - SALES, MEASURED IN POTS</t>
  </si>
  <si>
    <t>FLOWERING PLANTS, POTTED, INDOOR USE, RETAIL, POTS, LT 5 INCHES - OPERATIONS WITH SALES</t>
  </si>
  <si>
    <t>FLOWERING PLANTS, POTTED, INDOOR USE, RETAIL, POTS, LT 5 INCHES - SALES, MEASURED IN $</t>
  </si>
  <si>
    <t>FLOWERING PLANTS, POTTED, INDOOR USE, RETAIL, POTS, LT 5 INCHES - SALES, MEASURED IN POTS</t>
  </si>
  <si>
    <t>FLOWERING PLANTS, POTTED, INDOOR USE, ROSE, FLORIST, POTS - OPERATIONS WITH SALES</t>
  </si>
  <si>
    <t>FLOWERING PLANTS, POTTED, INDOOR USE, ROSE, FLORIST, POTS - SALES, MEASURED IN $</t>
  </si>
  <si>
    <t>FLOWERING PLANTS, POTTED, INDOOR USE, ROSE, FLORIST, POTS - SALES, MEASURED IN POTS</t>
  </si>
  <si>
    <t>FLOWERING PLANTS, POTTED, INDOOR USE, ROSE, FLORIST, POTS, GE 5 INCHES - OPERATIONS WITH SALES</t>
  </si>
  <si>
    <t>FLOWERING PLANTS, POTTED, INDOOR USE, ROSE, FLORIST, POTS, GE 5 INCHES - SALES, MEASURED IN $</t>
  </si>
  <si>
    <t>FLOWERING PLANTS, POTTED, INDOOR USE, ROSE, FLORIST, POTS, GE 5 INCHES - SALES, MEASURED IN POTS</t>
  </si>
  <si>
    <t>FLOWERING PLANTS, POTTED, INDOOR USE, ROSE, FLORIST, POTS, LT 5 INCHES - OPERATIONS WITH SALES</t>
  </si>
  <si>
    <t>FLOWERING PLANTS, POTTED, INDOOR USE, ROSE, FLORIST, POTS, LT 5 INCHES - SALES, MEASURED IN $</t>
  </si>
  <si>
    <t>FLOWERING PLANTS, POTTED, INDOOR USE, ROSE, FLORIST, POTS, LT 5 INCHES - SALES, MEASURED IN POTS</t>
  </si>
  <si>
    <t>FLOWERING PLANTS, POTTED, INDOOR USE, ROSE, FLORIST, RETAIL, POTS - OPERATIONS WITH SALES</t>
  </si>
  <si>
    <t>FLOWERING PLANTS, POTTED, INDOOR USE, ROSE, FLORIST, RETAIL, POTS - SALES, MEASURED IN $</t>
  </si>
  <si>
    <t>FLOWERING PLANTS, POTTED, INDOOR USE, ROSE, FLORIST, RETAIL, POTS - SALES, MEASURED IN POTS</t>
  </si>
  <si>
    <t>FLOWERING PLANTS, POTTED, INDOOR USE, ROSE, FLORIST, RETAIL, POTS, GE 5 INCHES - OPERATIONS WITH SALES</t>
  </si>
  <si>
    <t>FLOWERING PLANTS, POTTED, INDOOR USE, ROSE, FLORIST, RETAIL, POTS, GE 5 INCHES - SALES, MEASURED IN $</t>
  </si>
  <si>
    <t>FLOWERING PLANTS, POTTED, INDOOR USE, ROSE, FLORIST, RETAIL, POTS, GE 5 INCHES - SALES, MEASURED IN POTS</t>
  </si>
  <si>
    <t>FLOWERING PLANTS, POTTED, INDOOR USE, ROSE, FLORIST, RETAIL, POTS, LT 5 INCHES - OPERATIONS WITH SALES</t>
  </si>
  <si>
    <t>FLOWERING PLANTS, POTTED, INDOOR USE, ROSE, FLORIST, RETAIL, POTS, LT 5 INCHES - SALES, MEASURED IN $</t>
  </si>
  <si>
    <t>FLOWERING PLANTS, POTTED, INDOOR USE, ROSE, FLORIST, RETAIL, POTS, LT 5 INCHES - SALES, MEASURED IN POTS</t>
  </si>
  <si>
    <t>FLOWERING PLANTS, POTTED, INDOOR USE, ROSE, FLORIST, WHOLESALE, POTS - OPERATIONS WITH SALES</t>
  </si>
  <si>
    <t>FLOWERING PLANTS, POTTED, INDOOR USE, ROSE, FLORIST, WHOLESALE, POTS - SALES, MEASURED IN $</t>
  </si>
  <si>
    <t>FLOWERING PLANTS, POTTED, INDOOR USE, ROSE, FLORIST, WHOLESALE, POTS - SALES, MEASURED IN POTS</t>
  </si>
  <si>
    <t>FLOWERING PLANTS, POTTED, INDOOR USE, ROSE, FLORIST, WHOLESALE, POTS, GE 5 INCHES - OPERATIONS WITH SALES</t>
  </si>
  <si>
    <t>FLOWERING PLANTS, POTTED, INDOOR USE, ROSE, FLORIST, WHOLESALE, POTS, GE 5 INCHES - SALES, MEASURED IN $</t>
  </si>
  <si>
    <t>FLOWERING PLANTS, POTTED, INDOOR USE, ROSE, FLORIST, WHOLESALE, POTS, GE 5 INCHES - SALES, MEASURED IN POTS</t>
  </si>
  <si>
    <t>FLOWERING PLANTS, POTTED, INDOOR USE, ROSE, FLORIST, WHOLESALE, POTS, LT 5 INCHES - OPERATIONS WITH SALES</t>
  </si>
  <si>
    <t>FLOWERING PLANTS, POTTED, INDOOR USE, ROSE, FLORIST, WHOLESALE, POTS, LT 5 INCHES - SALES, MEASURED IN $</t>
  </si>
  <si>
    <t>FLOWERING PLANTS, POTTED, INDOOR USE, ROSE, FLORIST, WHOLESALE, POTS, LT 5 INCHES - SALES, MEASURED IN POTS</t>
  </si>
  <si>
    <t>FLOWERING PLANTS, POTTED, INDOOR USE, SPRING FLOWERING BULBS, DAFFODIL (NARCISSUS), POTS - OPERATIONS WITH SALES</t>
  </si>
  <si>
    <t>FLOWERING PLANTS, POTTED, INDOOR USE, SPRING FLOWERING BULBS, DAFFODIL (NARCISSUS), POTS - SALES, MEASURED IN $</t>
  </si>
  <si>
    <t>FLOWERING PLANTS, POTTED, INDOOR USE, SPRING FLOWERING BULBS, DAFFODIL (NARCISSUS), POTS - SALES, MEASURED IN POTS</t>
  </si>
  <si>
    <t>FLOWERING PLANTS, POTTED, INDOOR USE, SPRING FLOWERING BULBS, DAFFODIL (NARCISSUS), POTS, GE 5 INCHES - OPERATIONS WITH SALES</t>
  </si>
  <si>
    <t>FLOWERING PLANTS, POTTED, INDOOR USE, SPRING FLOWERING BULBS, DAFFODIL (NARCISSUS), POTS, GE 5 INCHES - SALES, MEASURED IN $</t>
  </si>
  <si>
    <t>FLOWERING PLANTS, POTTED, INDOOR USE, SPRING FLOWERING BULBS, DAFFODIL (NARCISSUS), POTS, GE 5 INCHES - SALES, MEASURED IN POTS</t>
  </si>
  <si>
    <t>FLOWERING PLANTS, POTTED, INDOOR USE, SPRING FLOWERING BULBS, DAFFODIL (NARCISSUS), WHOLESALE, POTS - OPERATIONS WITH SALES</t>
  </si>
  <si>
    <t>FLOWERING PLANTS, POTTED, INDOOR USE, SPRING FLOWERING BULBS, DAFFODIL (NARCISSUS), WHOLESALE, POTS - SALES, MEASURED IN $</t>
  </si>
  <si>
    <t>FLOWERING PLANTS, POTTED, INDOOR USE, SPRING FLOWERING BULBS, DAFFODIL (NARCISSUS), WHOLESALE, POTS - SALES, MEASURED IN POTS</t>
  </si>
  <si>
    <t>FLOWERING PLANTS, POTTED, INDOOR USE, SPRING FLOWERING BULBS, DAFFODIL (NARCISSUS), WHOLESALE, POTS, GE 5 INCHES - OPERATIONS WITH SALES</t>
  </si>
  <si>
    <t>FLOWERING PLANTS, POTTED, INDOOR USE, SPRING FLOWERING BULBS, DAFFODIL (NARCISSUS), WHOLESALE, POTS, GE 5 INCHES - SALES, MEASURED IN $</t>
  </si>
  <si>
    <t>FLOWERING PLANTS, POTTED, INDOOR USE, SPRING FLOWERING BULBS, DAFFODIL (NARCISSUS), WHOLESALE, POTS, GE 5 INCHES - SALES, MEASURED IN POTS</t>
  </si>
  <si>
    <t>FLOWERING PLANTS, POTTED, INDOOR USE, SPRING FLOWERING BULBS, OTHER CLASSES, POTS - OPERATIONS WITH SALES</t>
  </si>
  <si>
    <t>FLOWERING PLANTS, POTTED, INDOOR USE, SPRING FLOWERING BULBS, OTHER CLASSES, POTS - SALES, MEASURED IN $</t>
  </si>
  <si>
    <t>FLOWERING PLANTS, POTTED, INDOOR USE, SPRING FLOWERING BULBS, OTHER CLASSES, POTS - SALES, MEASURED IN POTS</t>
  </si>
  <si>
    <t>FLOWERING PLANTS, POTTED, INDOOR USE, SPRING FLOWERING BULBS, OTHER CLASSES, POTS, GE 5 INCHES - OPERATIONS WITH SALES</t>
  </si>
  <si>
    <t>FLOWERING PLANTS, POTTED, INDOOR USE, SPRING FLOWERING BULBS, OTHER CLASSES, POTS, GE 5 INCHES - SALES, MEASURED IN $</t>
  </si>
  <si>
    <t>FLOWERING PLANTS, POTTED, INDOOR USE, SPRING FLOWERING BULBS, OTHER CLASSES, POTS, GE 5 INCHES - SALES, MEASURED IN POTS</t>
  </si>
  <si>
    <t>FLOWERING PLANTS, POTTED, INDOOR USE, SPRING FLOWERING BULBS, OTHER CLASSES, POTS, LT 5 INCHES - OPERATIONS WITH SALES</t>
  </si>
  <si>
    <t>FLOWERING PLANTS, POTTED, INDOOR USE, SPRING FLOWERING BULBS, OTHER CLASSES, POTS, LT 5 INCHES - SALES, MEASURED IN $</t>
  </si>
  <si>
    <t>FLOWERING PLANTS, POTTED, INDOOR USE, SPRING FLOWERING BULBS, OTHER CLASSES, POTS, LT 5 INCHES - SALES, MEASURED IN POTS</t>
  </si>
  <si>
    <t>FLOWERING PLANTS, POTTED, INDOOR USE, SPRING FLOWERING BULBS, OTHER CLASSES, RETAIL, POTS - OPERATIONS WITH SALES</t>
  </si>
  <si>
    <t>FLOWERING PLANTS, POTTED, INDOOR USE, SPRING FLOWERING BULBS, OTHER CLASSES, RETAIL, POTS - SALES, MEASURED IN $</t>
  </si>
  <si>
    <t>FLOWERING PLANTS, POTTED, INDOOR USE, SPRING FLOWERING BULBS, OTHER CLASSES, RETAIL, POTS - SALES, MEASURED IN POTS</t>
  </si>
  <si>
    <t>FLOWERING PLANTS, POTTED, INDOOR USE, SPRING FLOWERING BULBS, OTHER CLASSES, RETAIL, POTS, GE 5 INCHES - OPERATIONS WITH SALES</t>
  </si>
  <si>
    <t>FLOWERING PLANTS, POTTED, INDOOR USE, SPRING FLOWERING BULBS, OTHER CLASSES, RETAIL, POTS, GE 5 INCHES - SALES, MEASURED IN $</t>
  </si>
  <si>
    <t>FLOWERING PLANTS, POTTED, INDOOR USE, SPRING FLOWERING BULBS, OTHER CLASSES, RETAIL, POTS, GE 5 INCHES - SALES, MEASURED IN POTS</t>
  </si>
  <si>
    <t>FLOWERING PLANTS, POTTED, INDOOR USE, SPRING FLOWERING BULBS, OTHER CLASSES, RETAIL, POTS, LT 5 INCHES - OPERATIONS WITH SALES</t>
  </si>
  <si>
    <t>FLOWERING PLANTS, POTTED, INDOOR USE, SPRING FLOWERING BULBS, OTHER CLASSES, RETAIL, POTS, LT 5 INCHES - SALES, MEASURED IN $</t>
  </si>
  <si>
    <t>FLOWERING PLANTS, POTTED, INDOOR USE, SPRING FLOWERING BULBS, OTHER CLASSES, RETAIL, POTS, LT 5 INCHES - SALES, MEASURED IN POTS</t>
  </si>
  <si>
    <t>FLOWERING PLANTS, POTTED, INDOOR USE, SPRING FLOWERING BULBS, OTHER CLASSES, WHOLESALE, POTS - OPERATIONS WITH SALES</t>
  </si>
  <si>
    <t>FLOWERING PLANTS, POTTED, INDOOR USE, SPRING FLOWERING BULBS, OTHER CLASSES, WHOLESALE, POTS - SALES, MEASURED IN $</t>
  </si>
  <si>
    <t>FLOWERING PLANTS, POTTED, INDOOR USE, SPRING FLOWERING BULBS, OTHER CLASSES, WHOLESALE, POTS - SALES, MEASURED IN POTS</t>
  </si>
  <si>
    <t>FLOWERING PLANTS, POTTED, INDOOR USE, SPRING FLOWERING BULBS, OTHER CLASSES, WHOLESALE, POTS, GE 5 INCHES - OPERATIONS WITH SALES</t>
  </si>
  <si>
    <t>FLOWERING PLANTS, POTTED, INDOOR USE, SPRING FLOWERING BULBS, OTHER CLASSES, WHOLESALE, POTS, GE 5 INCHES - SALES, MEASURED IN $</t>
  </si>
  <si>
    <t>FLOWERING PLANTS, POTTED, INDOOR USE, SPRING FLOWERING BULBS, OTHER CLASSES, WHOLESALE, POTS, GE 5 INCHES - SALES, MEASURED IN POTS</t>
  </si>
  <si>
    <t>FLOWERING PLANTS, POTTED, INDOOR USE, SPRING FLOWERING BULBS, OTHER CLASSES, WHOLESALE, POTS, LT 5 INCHES - OPERATIONS WITH SALES</t>
  </si>
  <si>
    <t>FLOWERING PLANTS, POTTED, INDOOR USE, SPRING FLOWERING BULBS, OTHER CLASSES, WHOLESALE, POTS, LT 5 INCHES - SALES, MEASURED IN $</t>
  </si>
  <si>
    <t>FLOWERING PLANTS, POTTED, INDOOR USE, SPRING FLOWERING BULBS, OTHER CLASSES, WHOLESALE, POTS, LT 5 INCHES - SALES, MEASURED IN POTS</t>
  </si>
  <si>
    <t>FLOWERING PLANTS, POTTED, INDOOR USE, SPRING FLOWERING BULBS, POTS - OPERATIONS WITH SALES</t>
  </si>
  <si>
    <t>FLOWERING PLANTS, POTTED, INDOOR USE, SPRING FLOWERING BULBS, POTS - SALES, MEASURED IN $</t>
  </si>
  <si>
    <t>FLOWERING PLANTS, POTTED, INDOOR USE, SPRING FLOWERING BULBS, POTS - SALES, MEASURED IN POTS</t>
  </si>
  <si>
    <t>FLOWERING PLANTS, POTTED, INDOOR USE, SPRING FLOWERING BULBS, POTS, GE 5 INCHES - OPERATIONS WITH SALES</t>
  </si>
  <si>
    <t>FLOWERING PLANTS, POTTED, INDOOR USE, SPRING FLOWERING BULBS, POTS, GE 5 INCHES - SALES, MEASURED IN $</t>
  </si>
  <si>
    <t>FLOWERING PLANTS, POTTED, INDOOR USE, SPRING FLOWERING BULBS, POTS, GE 5 INCHES - SALES, MEASURED IN POTS</t>
  </si>
  <si>
    <t>FLOWERING PLANTS, POTTED, INDOOR USE, SPRING FLOWERING BULBS, POTS, LT 5 INCHES - OPERATIONS WITH SALES</t>
  </si>
  <si>
    <t>FLOWERING PLANTS, POTTED, INDOOR USE, SPRING FLOWERING BULBS, POTS, LT 5 INCHES - SALES, MEASURED IN $</t>
  </si>
  <si>
    <t>FLOWERING PLANTS, POTTED, INDOOR USE, SPRING FLOWERING BULBS, POTS, LT 5 INCHES - SALES, MEASURED IN POTS</t>
  </si>
  <si>
    <t>FLOWERING PLANTS, POTTED, INDOOR USE, SPRING FLOWERING BULBS, RETAIL, POTS - OPERATIONS WITH SALES</t>
  </si>
  <si>
    <t>FLOWERING PLANTS, POTTED, INDOOR USE, SPRING FLOWERING BULBS, RETAIL, POTS - SALES, MEASURED IN $</t>
  </si>
  <si>
    <t>FLOWERING PLANTS, POTTED, INDOOR USE, SPRING FLOWERING BULBS, RETAIL, POTS - SALES, MEASURED IN POTS</t>
  </si>
  <si>
    <t>FLOWERING PLANTS, POTTED, INDOOR USE, SPRING FLOWERING BULBS, RETAIL, POTS, GE 5 INCHES - OPERATIONS WITH SALES</t>
  </si>
  <si>
    <t>FLOWERING PLANTS, POTTED, INDOOR USE, SPRING FLOWERING BULBS, RETAIL, POTS, GE 5 INCHES - SALES, MEASURED IN $</t>
  </si>
  <si>
    <t>FLOWERING PLANTS, POTTED, INDOOR USE, SPRING FLOWERING BULBS, RETAIL, POTS, GE 5 INCHES - SALES, MEASURED IN POTS</t>
  </si>
  <si>
    <t>FLOWERING PLANTS, POTTED, INDOOR USE, SPRING FLOWERING BULBS, RETAIL, POTS, LT 5 INCHES - OPERATIONS WITH SALES</t>
  </si>
  <si>
    <t>FLOWERING PLANTS, POTTED, INDOOR USE, SPRING FLOWERING BULBS, RETAIL, POTS, LT 5 INCHES - SALES, MEASURED IN $</t>
  </si>
  <si>
    <t>FLOWERING PLANTS, POTTED, INDOOR USE, SPRING FLOWERING BULBS, RETAIL, POTS, LT 5 INCHES - SALES, MEASURED IN POTS</t>
  </si>
  <si>
    <t>FLOWERING PLANTS, POTTED, INDOOR USE, SPRING FLOWERING BULBS, WHOLESALE, POTS - OPERATIONS WITH SALES</t>
  </si>
  <si>
    <t>FLOWERING PLANTS, POTTED, INDOOR USE, SPRING FLOWERING BULBS, WHOLESALE, POTS - SALES, MEASURED IN $</t>
  </si>
  <si>
    <t>FLOWERING PLANTS, POTTED, INDOOR USE, SPRING FLOWERING BULBS, WHOLESALE, POTS - SALES, MEASURED IN POTS</t>
  </si>
  <si>
    <t>FLOWERING PLANTS, POTTED, INDOOR USE, SPRING FLOWERING BULBS, WHOLESALE, POTS, GE 5 INCHES - OPERATIONS WITH SALES</t>
  </si>
  <si>
    <t>FLOWERING PLANTS, POTTED, INDOOR USE, SPRING FLOWERING BULBS, WHOLESALE, POTS, GE 5 INCHES - SALES, MEASURED IN $</t>
  </si>
  <si>
    <t>FLOWERING PLANTS, POTTED, INDOOR USE, SPRING FLOWERING BULBS, WHOLESALE, POTS, GE 5 INCHES - SALES, MEASURED IN POTS</t>
  </si>
  <si>
    <t>FLOWERING PLANTS, POTTED, INDOOR USE, SPRING FLOWERING BULBS, WHOLESALE, POTS, LT 5 INCHES - OPERATIONS WITH SALES</t>
  </si>
  <si>
    <t>FLOWERING PLANTS, POTTED, INDOOR USE, SPRING FLOWERING BULBS, WHOLESALE, POTS, LT 5 INCHES - SALES, MEASURED IN $</t>
  </si>
  <si>
    <t>FLOWERING PLANTS, POTTED, INDOOR USE, SPRING FLOWERING BULBS, WHOLESALE, POTS, LT 5 INCHES - SALES, MEASURED IN POTS</t>
  </si>
  <si>
    <t>FLOWERING PLANTS, POTTED, INDOOR USE, SUNFLOWER, POTS - OPERATIONS WITH SALES</t>
  </si>
  <si>
    <t>FLOWERING PLANTS, POTTED, INDOOR USE, SUNFLOWER, POTS - SALES, MEASURED IN $</t>
  </si>
  <si>
    <t>FLOWERING PLANTS, POTTED, INDOOR USE, SUNFLOWER, POTS - SALES, MEASURED IN POTS</t>
  </si>
  <si>
    <t>FLOWERING PLANTS, POTTED, INDOOR USE, SUNFLOWER, POTS, GE 5 INCHES - OPERATIONS WITH SALES</t>
  </si>
  <si>
    <t>FLOWERING PLANTS, POTTED, INDOOR USE, SUNFLOWER, POTS, GE 5 INCHES - SALES, MEASURED IN $</t>
  </si>
  <si>
    <t>FLOWERING PLANTS, POTTED, INDOOR USE, SUNFLOWER, POTS, GE 5 INCHES - SALES, MEASURED IN POTS</t>
  </si>
  <si>
    <t>FLOWERING PLANTS, POTTED, INDOOR USE, SUNFLOWER, WHOLESALE, POTS - OPERATIONS WITH SALES</t>
  </si>
  <si>
    <t>FLOWERING PLANTS, POTTED, INDOOR USE, SUNFLOWER, WHOLESALE, POTS - SALES, MEASURED IN $</t>
  </si>
  <si>
    <t>FLOWERING PLANTS, POTTED, INDOOR USE, SUNFLOWER, WHOLESALE, POTS - SALES, MEASURED IN POTS</t>
  </si>
  <si>
    <t>FLOWERING PLANTS, POTTED, INDOOR USE, SUNFLOWER, WHOLESALE, POTS, GE 5 INCHES - OPERATIONS WITH SALES</t>
  </si>
  <si>
    <t>FLOWERING PLANTS, POTTED, INDOOR USE, SUNFLOWER, WHOLESALE, POTS, GE 5 INCHES - SALES, MEASURED IN $</t>
  </si>
  <si>
    <t>FLOWERING PLANTS, POTTED, INDOOR USE, SUNFLOWER, WHOLESALE, POTS, GE 5 INCHES - SALES, MEASURED IN POTS</t>
  </si>
  <si>
    <t>FLOWERING PLANTS, POTTED, INDOOR USE, UNDER PROTECTION - OPERATIONS WITH AREA IN PRODUCTION</t>
  </si>
  <si>
    <t>FLOWERING PLANTS, POTTED, INDOOR USE, UNDER PROTECTION - SQ FT IN PRODUCTION</t>
  </si>
  <si>
    <t>FLOWERING PLANTS, POTTED, INDOOR USE, UNDER PROTECTION, GREENHOUSE - OPERATIONS WITH AREA IN PRODUCTION</t>
  </si>
  <si>
    <t>FLOWERING PLANTS, POTTED, INDOOR USE, UNDER PROTECTION, GREENHOUSE - SQ FT IN PRODUCTION</t>
  </si>
  <si>
    <t>FLOWERING PLANTS, POTTED, INDOOR USE, UNDER PROTECTION, SHADE STRUCTURES - OPERATIONS WITH AREA IN PRODUCTION</t>
  </si>
  <si>
    <t>FLOWERING PLANTS, POTTED, INDOOR USE, UNDER PROTECTION, SHADE STRUCTURES - SQ FT IN PRODUCTION</t>
  </si>
  <si>
    <t>FLOWERING PLANTS, POTTED, INDOOR USE, WHOLESALE, POTS - OPERATIONS WITH SALES</t>
  </si>
  <si>
    <t>FLOWERING PLANTS, POTTED, INDOOR USE, WHOLESALE, POTS - SALES, MEASURED IN $</t>
  </si>
  <si>
    <t>FLOWERING PLANTS, POTTED, INDOOR USE, WHOLESALE, POTS - SALES, MEASURED IN POTS</t>
  </si>
  <si>
    <t>FLOWERING PLANTS, POTTED, INDOOR USE, WHOLESALE, POTS, GE 5 INCHES - OPERATIONS WITH SALES</t>
  </si>
  <si>
    <t>FLOWERING PLANTS, POTTED, INDOOR USE, WHOLESALE, POTS, GE 5 INCHES - SALES, MEASURED IN $</t>
  </si>
  <si>
    <t>FLOWERING PLANTS, POTTED, INDOOR USE, WHOLESALE, POTS, GE 5 INCHES - SALES, MEASURED IN POTS</t>
  </si>
  <si>
    <t>FLOWERING PLANTS, POTTED, INDOOR USE, WHOLESALE, POTS, LT 5 INCHES - OPERATIONS WITH SALES</t>
  </si>
  <si>
    <t>FLOWERING PLANTS, POTTED, INDOOR USE, WHOLESALE, POTS, LT 5 INCHES - SALES, MEASURED IN $</t>
  </si>
  <si>
    <t>FLOWERING PLANTS, POTTED, INDOOR USE, WHOLESALE, POTS, LT 5 INCHES - SALES, MEASURED IN POTS</t>
  </si>
  <si>
    <t>FLOWERING PLANTS, POTTED, INDOOR USE, ZYGOCACTUS (SCHLUMBERGERA), POTS - OPERATIONS WITH SALES</t>
  </si>
  <si>
    <t>FLOWERING PLANTS, POTTED, INDOOR USE, ZYGOCACTUS (SCHLUMBERGERA), POTS - SALES, MEASURED IN $</t>
  </si>
  <si>
    <t>FLOWERING PLANTS, POTTED, INDOOR USE, ZYGOCACTUS (SCHLUMBERGERA), POTS - SALES, MEASURED IN POTS</t>
  </si>
  <si>
    <t>FLOWERING PLANTS, POTTED, INDOOR USE, ZYGOCACTUS (SCHLUMBERGERA), POTS, GE 5 INCHES - OPERATIONS WITH SALES</t>
  </si>
  <si>
    <t>FLOWERING PLANTS, POTTED, INDOOR USE, ZYGOCACTUS (SCHLUMBERGERA), POTS, GE 5 INCHES - SALES, MEASURED IN $</t>
  </si>
  <si>
    <t>FLOWERING PLANTS, POTTED, INDOOR USE, ZYGOCACTUS (SCHLUMBERGERA), POTS, GE 5 INCHES - SALES, MEASURED IN POTS</t>
  </si>
  <si>
    <t>FLOWERING PLANTS, POTTED, INDOOR USE, ZYGOCACTUS (SCHLUMBERGERA), POTS, LT 5 INCHES - OPERATIONS WITH SALES</t>
  </si>
  <si>
    <t>FLOWERING PLANTS, POTTED, INDOOR USE, ZYGOCACTUS (SCHLUMBERGERA), POTS, LT 5 INCHES - SALES, MEASURED IN $</t>
  </si>
  <si>
    <t>FLOWERING PLANTS, POTTED, INDOOR USE, ZYGOCACTUS (SCHLUMBERGERA), POTS, LT 5 INCHES - SALES, MEASURED IN POTS</t>
  </si>
  <si>
    <t>FLOWERING PLANTS, POTTED, INDOOR USE, ZYGOCACTUS (SCHLUMBERGERA), RETAIL, POTS - OPERATIONS WITH SALES</t>
  </si>
  <si>
    <t>FLOWERING PLANTS, POTTED, INDOOR USE, ZYGOCACTUS (SCHLUMBERGERA), RETAIL, POTS - SALES, MEASURED IN $</t>
  </si>
  <si>
    <t>FLOWERING PLANTS, POTTED, INDOOR USE, ZYGOCACTUS (SCHLUMBERGERA), RETAIL, POTS - SALES, MEASURED IN POTS</t>
  </si>
  <si>
    <t>FLOWERING PLANTS, POTTED, INDOOR USE, ZYGOCACTUS (SCHLUMBERGERA), RETAIL, POTS, LT 5 INCHES - OPERATIONS WITH SALES</t>
  </si>
  <si>
    <t>FLOWERING PLANTS, POTTED, INDOOR USE, ZYGOCACTUS (SCHLUMBERGERA), RETAIL, POTS, LT 5 INCHES - SALES, MEASURED IN $</t>
  </si>
  <si>
    <t>FLOWERING PLANTS, POTTED, INDOOR USE, ZYGOCACTUS (SCHLUMBERGERA), RETAIL, POTS, LT 5 INCHES - SALES, MEASURED IN POTS</t>
  </si>
  <si>
    <t>FLOWERING PLANTS, POTTED, INDOOR USE, ZYGOCACTUS (SCHLUMBERGERA), WHOLESALE, POTS - OPERATIONS WITH SALES</t>
  </si>
  <si>
    <t>FLOWERING PLANTS, POTTED, INDOOR USE, ZYGOCACTUS (SCHLUMBERGERA), WHOLESALE, POTS - SALES, MEASURED IN $</t>
  </si>
  <si>
    <t>FLOWERING PLANTS, POTTED, INDOOR USE, ZYGOCACTUS (SCHLUMBERGERA), WHOLESALE, POTS - SALES, MEASURED IN POTS</t>
  </si>
  <si>
    <t>FLOWERING PLANTS, POTTED, INDOOR USE, ZYGOCACTUS (SCHLUMBERGERA), WHOLESALE, POTS, GE 5 INCHES - OPERATIONS WITH SALES</t>
  </si>
  <si>
    <t>FLOWERING PLANTS, POTTED, INDOOR USE, ZYGOCACTUS (SCHLUMBERGERA), WHOLESALE, POTS, GE 5 INCHES - SALES, MEASURED IN $</t>
  </si>
  <si>
    <t>FLOWERING PLANTS, POTTED, INDOOR USE, ZYGOCACTUS (SCHLUMBERGERA), WHOLESALE, POTS, GE 5 INCHES - SALES, MEASURED IN POTS</t>
  </si>
  <si>
    <t>FLOWERING PLANTS, POTTED, INDOOR USE, ZYGOCACTUS (SCHLUMBERGERA), WHOLESALE, POTS, LT 5 INCHES - OPERATIONS WITH SALES</t>
  </si>
  <si>
    <t>FLOWERING PLANTS, POTTED, INDOOR USE, ZYGOCACTUS (SCHLUMBERGERA), WHOLESALE, POTS, LT 5 INCHES - SALES, MEASURED IN $</t>
  </si>
  <si>
    <t>FLOWERING PLANTS, POTTED, INDOOR USE, ZYGOCACTUS (SCHLUMBERGERA), WHOLESALE, POTS, LT 5 INCHES - SALES, MEASURED IN POTS</t>
  </si>
  <si>
    <t>FOLIAGE PLANTS, INDOOR USE - OPERATIONS WITH AREA IN PRODUCTION</t>
  </si>
  <si>
    <t>FOLIAGE PLANTS, INDOOR USE - OPERATIONS WITH SALES</t>
  </si>
  <si>
    <t>FOLIAGE PLANTS, INDOOR USE - SALES, MEASURED IN $</t>
  </si>
  <si>
    <t>FOLIAGE PLANTS, INDOOR USE, AGLAONEMA - OPERATIONS WITH SALES</t>
  </si>
  <si>
    <t>FOLIAGE PLANTS, INDOOR USE, AGLAONEMA - SALES, MEASURED IN $</t>
  </si>
  <si>
    <t>FOLIAGE PLANTS, INDOOR USE, AGLAONEMA, POTS - OPERATIONS WITH SALES</t>
  </si>
  <si>
    <t>FOLIAGE PLANTS, INDOOR USE, AGLAONEMA, POTS - SALES, MEASURED IN $</t>
  </si>
  <si>
    <t>FOLIAGE PLANTS, INDOOR USE, AGLAONEMA, POTS - SALES, MEASURED IN POTS</t>
  </si>
  <si>
    <t>FOLIAGE PLANTS, INDOOR USE, AGLAONEMA, POTS, 6 TO 13 INCHES - OPERATIONS WITH SALES</t>
  </si>
  <si>
    <t>FOLIAGE PLANTS, INDOOR USE, AGLAONEMA, POTS, 6 TO 13 INCHES - SALES, MEASURED IN $</t>
  </si>
  <si>
    <t>FOLIAGE PLANTS, INDOOR USE, AGLAONEMA, POTS, 6 TO 13 INCHES - SALES, MEASURED IN POTS</t>
  </si>
  <si>
    <t>FOLIAGE PLANTS, INDOOR USE, AGLAONEMA, POTS, GT 13 INCHES - OPERATIONS WITH SALES</t>
  </si>
  <si>
    <t>FOLIAGE PLANTS, INDOOR USE, AGLAONEMA, POTS, GT 13 INCHES - SALES, MEASURED IN $</t>
  </si>
  <si>
    <t>FOLIAGE PLANTS, INDOOR USE, AGLAONEMA, POTS, GT 13 INCHES - SALES, MEASURED IN POTS</t>
  </si>
  <si>
    <t>FOLIAGE PLANTS, INDOOR USE, AGLAONEMA, POTS, LT 6 INCHES - OPERATIONS WITH SALES</t>
  </si>
  <si>
    <t>FOLIAGE PLANTS, INDOOR USE, AGLAONEMA, POTS, LT 6 INCHES - SALES, MEASURED IN $</t>
  </si>
  <si>
    <t>FOLIAGE PLANTS, INDOOR USE, AGLAONEMA, POTS, LT 6 INCHES - SALES, MEASURED IN POTS</t>
  </si>
  <si>
    <t>FOLIAGE PLANTS, INDOOR USE, AGLAONEMA, RETAIL - OPERATIONS WITH SALES</t>
  </si>
  <si>
    <t>FOLIAGE PLANTS, INDOOR USE, AGLAONEMA, RETAIL - SALES, MEASURED IN $</t>
  </si>
  <si>
    <t>FOLIAGE PLANTS, INDOOR USE, AGLAONEMA, RETAIL, POTS - OPERATIONS WITH SALES</t>
  </si>
  <si>
    <t>FOLIAGE PLANTS, INDOOR USE, AGLAONEMA, RETAIL, POTS - SALES, MEASURED IN $</t>
  </si>
  <si>
    <t>FOLIAGE PLANTS, INDOOR USE, AGLAONEMA, RETAIL, POTS - SALES, MEASURED IN POTS</t>
  </si>
  <si>
    <t>FOLIAGE PLANTS, INDOOR USE, AGLAONEMA, RETAIL, POTS, 6 TO 13 INCHES - OPERATIONS WITH SALES</t>
  </si>
  <si>
    <t>FOLIAGE PLANTS, INDOOR USE, AGLAONEMA, RETAIL, POTS, 6 TO 13 INCHES - SALES, MEASURED IN $</t>
  </si>
  <si>
    <t>FOLIAGE PLANTS, INDOOR USE, AGLAONEMA, RETAIL, POTS, 6 TO 13 INCHES - SALES, MEASURED IN POTS</t>
  </si>
  <si>
    <t>FOLIAGE PLANTS, INDOOR USE, AGLAONEMA, WHOLESALE - OPERATIONS WITH SALES</t>
  </si>
  <si>
    <t>FOLIAGE PLANTS, INDOOR USE, AGLAONEMA, WHOLESALE - SALES, MEASURED IN $</t>
  </si>
  <si>
    <t>FOLIAGE PLANTS, INDOOR USE, AGLAONEMA, WHOLESALE, POTS - OPERATIONS WITH SALES</t>
  </si>
  <si>
    <t>FOLIAGE PLANTS, INDOOR USE, AGLAONEMA, WHOLESALE, POTS - SALES, MEASURED IN $</t>
  </si>
  <si>
    <t>FOLIAGE PLANTS, INDOOR USE, AGLAONEMA, WHOLESALE, POTS - SALES, MEASURED IN POTS</t>
  </si>
  <si>
    <t>FOLIAGE PLANTS, INDOOR USE, AGLAONEMA, WHOLESALE, POTS, 6 TO 13 INCHES - OPERATIONS WITH SALES</t>
  </si>
  <si>
    <t>FOLIAGE PLANTS, INDOOR USE, AGLAONEMA, WHOLESALE, POTS, 6 TO 13 INCHES - SALES, MEASURED IN $</t>
  </si>
  <si>
    <t>FOLIAGE PLANTS, INDOOR USE, AGLAONEMA, WHOLESALE, POTS, 6 TO 13 INCHES - SALES, MEASURED IN POTS</t>
  </si>
  <si>
    <t>FOLIAGE PLANTS, INDOOR USE, AGLAONEMA, WHOLESALE, POTS, GT 13 INCHES - OPERATIONS WITH SALES</t>
  </si>
  <si>
    <t>FOLIAGE PLANTS, INDOOR USE, AGLAONEMA, WHOLESALE, POTS, GT 13 INCHES - SALES, MEASURED IN $</t>
  </si>
  <si>
    <t>FOLIAGE PLANTS, INDOOR USE, AGLAONEMA, WHOLESALE, POTS, GT 13 INCHES - SALES, MEASURED IN POTS</t>
  </si>
  <si>
    <t>FOLIAGE PLANTS, INDOOR USE, AGLAONEMA, WHOLESALE, POTS, LT 6 INCHES - OPERATIONS WITH SALES</t>
  </si>
  <si>
    <t>FOLIAGE PLANTS, INDOOR USE, AGLAONEMA, WHOLESALE, POTS, LT 6 INCHES - SALES, MEASURED IN $</t>
  </si>
  <si>
    <t>FOLIAGE PLANTS, INDOOR USE, AGLAONEMA, WHOLESALE, POTS, LT 6 INCHES - SALES, MEASURED IN POTS</t>
  </si>
  <si>
    <t>FOLIAGE PLANTS, INDOOR USE, ANTHURIUM - OPERATIONS WITH SALES</t>
  </si>
  <si>
    <t>FOLIAGE PLANTS, INDOOR USE, ANTHURIUM - SALES, MEASURED IN $</t>
  </si>
  <si>
    <t>FOLIAGE PLANTS, INDOOR USE, ANTHURIUM, POTS - OPERATIONS WITH SALES</t>
  </si>
  <si>
    <t>FOLIAGE PLANTS, INDOOR USE, ANTHURIUM, POTS - SALES, MEASURED IN $</t>
  </si>
  <si>
    <t>FOLIAGE PLANTS, INDOOR USE, ANTHURIUM, POTS - SALES, MEASURED IN POTS</t>
  </si>
  <si>
    <t>FOLIAGE PLANTS, INDOOR USE, ANTHURIUM, POTS, 6 TO 13 INCHES - OPERATIONS WITH SALES</t>
  </si>
  <si>
    <t>FOLIAGE PLANTS, INDOOR USE, ANTHURIUM, POTS, 6 TO 13 INCHES - SALES, MEASURED IN $</t>
  </si>
  <si>
    <t>FOLIAGE PLANTS, INDOOR USE, ANTHURIUM, POTS, 6 TO 13 INCHES - SALES, MEASURED IN POTS</t>
  </si>
  <si>
    <t>FOLIAGE PLANTS, INDOOR USE, ANTHURIUM, POTS, GT 13 INCHES - OPERATIONS WITH SALES</t>
  </si>
  <si>
    <t>FOLIAGE PLANTS, INDOOR USE, ANTHURIUM, POTS, GT 13 INCHES - SALES, MEASURED IN $</t>
  </si>
  <si>
    <t>FOLIAGE PLANTS, INDOOR USE, ANTHURIUM, POTS, GT 13 INCHES - SALES, MEASURED IN POTS</t>
  </si>
  <si>
    <t>FOLIAGE PLANTS, INDOOR USE, ANTHURIUM, RETAIL - OPERATIONS WITH SALES</t>
  </si>
  <si>
    <t>FOLIAGE PLANTS, INDOOR USE, ANTHURIUM, RETAIL - SALES, MEASURED IN $</t>
  </si>
  <si>
    <t>FOLIAGE PLANTS, INDOOR USE, ANTHURIUM, RETAIL, POTS - OPERATIONS WITH SALES</t>
  </si>
  <si>
    <t>FOLIAGE PLANTS, INDOOR USE, ANTHURIUM, RETAIL, POTS - SALES, MEASURED IN $</t>
  </si>
  <si>
    <t>FOLIAGE PLANTS, INDOOR USE, ANTHURIUM, RETAIL, POTS - SALES, MEASURED IN POTS</t>
  </si>
  <si>
    <t>FOLIAGE PLANTS, INDOOR USE, ANTHURIUM, RETAIL, POTS, 6 TO 13 INCHES - OPERATIONS WITH SALES</t>
  </si>
  <si>
    <t>FOLIAGE PLANTS, INDOOR USE, ANTHURIUM, RETAIL, POTS, 6 TO 13 INCHES - SALES, MEASURED IN $</t>
  </si>
  <si>
    <t>FOLIAGE PLANTS, INDOOR USE, ANTHURIUM, RETAIL, POTS, 6 TO 13 INCHES - SALES, MEASURED IN POTS</t>
  </si>
  <si>
    <t>FOLIAGE PLANTS, INDOOR USE, ANTHURIUM, RETAIL, POTS, GT 13 INCHES - OPERATIONS WITH SALES</t>
  </si>
  <si>
    <t>FOLIAGE PLANTS, INDOOR USE, ANTHURIUM, RETAIL, POTS, GT 13 INCHES - SALES, MEASURED IN $</t>
  </si>
  <si>
    <t>FOLIAGE PLANTS, INDOOR USE, ANTHURIUM, RETAIL, POTS, GT 13 INCHES - SALES, MEASURED IN POTS</t>
  </si>
  <si>
    <t>FOLIAGE PLANTS, INDOOR USE, ANTHURIUM, WHOLESALE - OPERATIONS WITH SALES</t>
  </si>
  <si>
    <t>FOLIAGE PLANTS, INDOOR USE, ANTHURIUM, WHOLESALE - SALES, MEASURED IN $</t>
  </si>
  <si>
    <t>FOLIAGE PLANTS, INDOOR USE, ANTHURIUM, WHOLESALE, POTS - OPERATIONS WITH SALES</t>
  </si>
  <si>
    <t>FOLIAGE PLANTS, INDOOR USE, ANTHURIUM, WHOLESALE, POTS - SALES, MEASURED IN $</t>
  </si>
  <si>
    <t>FOLIAGE PLANTS, INDOOR USE, ANTHURIUM, WHOLESALE, POTS - SALES, MEASURED IN POTS</t>
  </si>
  <si>
    <t>FOLIAGE PLANTS, INDOOR USE, ANTHURIUM, WHOLESALE, POTS, 6 TO 13 INCHES - OPERATIONS WITH SALES</t>
  </si>
  <si>
    <t>FOLIAGE PLANTS, INDOOR USE, ANTHURIUM, WHOLESALE, POTS, 6 TO 13 INCHES - SALES, MEASURED IN $</t>
  </si>
  <si>
    <t>FOLIAGE PLANTS, INDOOR USE, ANTHURIUM, WHOLESALE, POTS, 6 TO 13 INCHES - SALES, MEASURED IN POTS</t>
  </si>
  <si>
    <t>FOLIAGE PLANTS, INDOOR USE, ANTHURIUM, WHOLESALE, POTS, GT 13 INCHES - OPERATIONS WITH SALES</t>
  </si>
  <si>
    <t>FOLIAGE PLANTS, INDOOR USE, ANTHURIUM, WHOLESALE, POTS, GT 13 INCHES - SALES, MEASURED IN $</t>
  </si>
  <si>
    <t>FOLIAGE PLANTS, INDOOR USE, ANTHURIUM, WHOLESALE, POTS, GT 13 INCHES - SALES, MEASURED IN POTS</t>
  </si>
  <si>
    <t>FOLIAGE PLANTS, INDOOR USE, BROMELIAD - OPERATIONS WITH SALES</t>
  </si>
  <si>
    <t>FOLIAGE PLANTS, INDOOR USE, BROMELIAD - SALES, MEASURED IN $</t>
  </si>
  <si>
    <t>FOLIAGE PLANTS, INDOOR USE, BROMELIAD, POTS - OPERATIONS WITH SALES</t>
  </si>
  <si>
    <t>FOLIAGE PLANTS, INDOOR USE, BROMELIAD, POTS - SALES, MEASURED IN $</t>
  </si>
  <si>
    <t>FOLIAGE PLANTS, INDOOR USE, BROMELIAD, POTS - SALES, MEASURED IN POTS</t>
  </si>
  <si>
    <t>FOLIAGE PLANTS, INDOOR USE, BROMELIAD, POTS, 6 TO 13 INCHES - OPERATIONS WITH SALES</t>
  </si>
  <si>
    <t>FOLIAGE PLANTS, INDOOR USE, BROMELIAD, POTS, 6 TO 13 INCHES - SALES, MEASURED IN $</t>
  </si>
  <si>
    <t>FOLIAGE PLANTS, INDOOR USE, BROMELIAD, POTS, 6 TO 13 INCHES - SALES, MEASURED IN POTS</t>
  </si>
  <si>
    <t>FOLIAGE PLANTS, INDOOR USE, BROMELIAD, POTS, GT 13 INCHES - OPERATIONS WITH SALES</t>
  </si>
  <si>
    <t>FOLIAGE PLANTS, INDOOR USE, BROMELIAD, POTS, GT 13 INCHES - SALES, MEASURED IN $</t>
  </si>
  <si>
    <t>FOLIAGE PLANTS, INDOOR USE, BROMELIAD, POTS, GT 13 INCHES - SALES, MEASURED IN POTS</t>
  </si>
  <si>
    <t>FOLIAGE PLANTS, INDOOR USE, BROMELIAD, POTS, LT 6 INCHES - OPERATIONS WITH SALES</t>
  </si>
  <si>
    <t>FOLIAGE PLANTS, INDOOR USE, BROMELIAD, POTS, LT 6 INCHES - SALES, MEASURED IN $</t>
  </si>
  <si>
    <t>FOLIAGE PLANTS, INDOOR USE, BROMELIAD, POTS, LT 6 INCHES - SALES, MEASURED IN POTS</t>
  </si>
  <si>
    <t>FOLIAGE PLANTS, INDOOR USE, BROMELIAD, RETAIL - OPERATIONS WITH SALES</t>
  </si>
  <si>
    <t>FOLIAGE PLANTS, INDOOR USE, BROMELIAD, RETAIL - SALES, MEASURED IN $</t>
  </si>
  <si>
    <t>FOLIAGE PLANTS, INDOOR USE, BROMELIAD, RETAIL, POTS - OPERATIONS WITH SALES</t>
  </si>
  <si>
    <t>FOLIAGE PLANTS, INDOOR USE, BROMELIAD, RETAIL, POTS - SALES, MEASURED IN $</t>
  </si>
  <si>
    <t>FOLIAGE PLANTS, INDOOR USE, BROMELIAD, RETAIL, POTS - SALES, MEASURED IN POTS</t>
  </si>
  <si>
    <t>FOLIAGE PLANTS, INDOOR USE, BROMELIAD, RETAIL, POTS, 6 TO 13 INCHES - OPERATIONS WITH SALES</t>
  </si>
  <si>
    <t>FOLIAGE PLANTS, INDOOR USE, BROMELIAD, RETAIL, POTS, 6 TO 13 INCHES - SALES, MEASURED IN $</t>
  </si>
  <si>
    <t>FOLIAGE PLANTS, INDOOR USE, BROMELIAD, RETAIL, POTS, 6 TO 13 INCHES - SALES, MEASURED IN POTS</t>
  </si>
  <si>
    <t>FOLIAGE PLANTS, INDOOR USE, BROMELIAD, RETAIL, POTS, GT 13 INCHES - OPERATIONS WITH SALES</t>
  </si>
  <si>
    <t>FOLIAGE PLANTS, INDOOR USE, BROMELIAD, RETAIL, POTS, GT 13 INCHES - SALES, MEASURED IN $</t>
  </si>
  <si>
    <t>FOLIAGE PLANTS, INDOOR USE, BROMELIAD, RETAIL, POTS, GT 13 INCHES - SALES, MEASURED IN POTS</t>
  </si>
  <si>
    <t>FOLIAGE PLANTS, INDOOR USE, BROMELIAD, WHOLESALE - OPERATIONS WITH SALES</t>
  </si>
  <si>
    <t>FOLIAGE PLANTS, INDOOR USE, BROMELIAD, WHOLESALE - SALES, MEASURED IN $</t>
  </si>
  <si>
    <t>FOLIAGE PLANTS, INDOOR USE, BROMELIAD, WHOLESALE, POTS - OPERATIONS WITH SALES</t>
  </si>
  <si>
    <t>FOLIAGE PLANTS, INDOOR USE, BROMELIAD, WHOLESALE, POTS - SALES, MEASURED IN $</t>
  </si>
  <si>
    <t>FOLIAGE PLANTS, INDOOR USE, BROMELIAD, WHOLESALE, POTS - SALES, MEASURED IN POTS</t>
  </si>
  <si>
    <t>FOLIAGE PLANTS, INDOOR USE, BROMELIAD, WHOLESALE, POTS, 6 TO 13 INCHES - OPERATIONS WITH SALES</t>
  </si>
  <si>
    <t>FOLIAGE PLANTS, INDOOR USE, BROMELIAD, WHOLESALE, POTS, 6 TO 13 INCHES - SALES, MEASURED IN $</t>
  </si>
  <si>
    <t>FOLIAGE PLANTS, INDOOR USE, BROMELIAD, WHOLESALE, POTS, 6 TO 13 INCHES - SALES, MEASURED IN POTS</t>
  </si>
  <si>
    <t>FOLIAGE PLANTS, INDOOR USE, BROMELIAD, WHOLESALE, POTS, GT 13 INCHES - OPERATIONS WITH SALES</t>
  </si>
  <si>
    <t>FOLIAGE PLANTS, INDOOR USE, BROMELIAD, WHOLESALE, POTS, GT 13 INCHES - SALES, MEASURED IN $</t>
  </si>
  <si>
    <t>FOLIAGE PLANTS, INDOOR USE, BROMELIAD, WHOLESALE, POTS, GT 13 INCHES - SALES, MEASURED IN POTS</t>
  </si>
  <si>
    <t>FOLIAGE PLANTS, INDOOR USE, BROMELIAD, WHOLESALE, POTS, LT 6 INCHES - OPERATIONS WITH SALES</t>
  </si>
  <si>
    <t>FOLIAGE PLANTS, INDOOR USE, BROMELIAD, WHOLESALE, POTS, LT 6 INCHES - SALES, MEASURED IN $</t>
  </si>
  <si>
    <t>FOLIAGE PLANTS, INDOOR USE, BROMELIAD, WHOLESALE, POTS, LT 6 INCHES - SALES, MEASURED IN POTS</t>
  </si>
  <si>
    <t>FOLIAGE PLANTS, INDOOR USE, CACTI &amp; SUCCULENTS - OPERATIONS WITH SALES</t>
  </si>
  <si>
    <t>FOLIAGE PLANTS, INDOOR USE, CACTI &amp; SUCCULENTS - SALES, MEASURED IN $</t>
  </si>
  <si>
    <t>FOLIAGE PLANTS, INDOOR USE, CACTI &amp; SUCCULENTS, HANGING BASKETS - OPERATIONS WITH SALES</t>
  </si>
  <si>
    <t>FOLIAGE PLANTS, INDOOR USE, CACTI &amp; SUCCULENTS, HANGING BASKETS - SALES, MEASURED IN $</t>
  </si>
  <si>
    <t>FOLIAGE PLANTS, INDOOR USE, CACTI &amp; SUCCULENTS, HANGING BASKETS - SALES, MEASURED IN BASKETS</t>
  </si>
  <si>
    <t>FOLIAGE PLANTS, INDOOR USE, CACTI &amp; SUCCULENTS, POTS - OPERATIONS WITH SALES</t>
  </si>
  <si>
    <t>FOLIAGE PLANTS, INDOOR USE, CACTI &amp; SUCCULENTS, POTS - SALES, MEASURED IN $</t>
  </si>
  <si>
    <t>FOLIAGE PLANTS, INDOOR USE, CACTI &amp; SUCCULENTS, POTS - SALES, MEASURED IN POTS</t>
  </si>
  <si>
    <t>FOLIAGE PLANTS, INDOOR USE, CACTI &amp; SUCCULENTS, POTS, 6 TO 13 INCHES - OPERATIONS WITH SALES</t>
  </si>
  <si>
    <t>FOLIAGE PLANTS, INDOOR USE, CACTI &amp; SUCCULENTS, POTS, 6 TO 13 INCHES - SALES, MEASURED IN $</t>
  </si>
  <si>
    <t>FOLIAGE PLANTS, INDOOR USE, CACTI &amp; SUCCULENTS, POTS, 6 TO 13 INCHES - SALES, MEASURED IN POTS</t>
  </si>
  <si>
    <t>FOLIAGE PLANTS, INDOOR USE, CACTI &amp; SUCCULENTS, POTS, GT 13 INCHES - OPERATIONS WITH SALES</t>
  </si>
  <si>
    <t>FOLIAGE PLANTS, INDOOR USE, CACTI &amp; SUCCULENTS, POTS, GT 13 INCHES - SALES, MEASURED IN $</t>
  </si>
  <si>
    <t>FOLIAGE PLANTS, INDOOR USE, CACTI &amp; SUCCULENTS, POTS, GT 13 INCHES - SALES, MEASURED IN POTS</t>
  </si>
  <si>
    <t>FOLIAGE PLANTS, INDOOR USE, CACTI &amp; SUCCULENTS, POTS, LT 6 INCHES - OPERATIONS WITH SALES</t>
  </si>
  <si>
    <t>FOLIAGE PLANTS, INDOOR USE, CACTI &amp; SUCCULENTS, POTS, LT 6 INCHES - SALES, MEASURED IN $</t>
  </si>
  <si>
    <t>FOLIAGE PLANTS, INDOOR USE, CACTI &amp; SUCCULENTS, POTS, LT 6 INCHES - SALES, MEASURED IN POTS</t>
  </si>
  <si>
    <t>FOLIAGE PLANTS, INDOOR USE, CACTI &amp; SUCCULENTS, RETAIL - OPERATIONS WITH SALES</t>
  </si>
  <si>
    <t>FOLIAGE PLANTS, INDOOR USE, CACTI &amp; SUCCULENTS, RETAIL - SALES, MEASURED IN $</t>
  </si>
  <si>
    <t>FOLIAGE PLANTS, INDOOR USE, CACTI &amp; SUCCULENTS, RETAIL, HANGING BASKETS - OPERATIONS WITH SALES</t>
  </si>
  <si>
    <t>FOLIAGE PLANTS, INDOOR USE, CACTI &amp; SUCCULENTS, RETAIL, HANGING BASKETS - SALES, MEASURED IN $</t>
  </si>
  <si>
    <t>FOLIAGE PLANTS, INDOOR USE, CACTI &amp; SUCCULENTS, RETAIL, HANGING BASKETS - SALES, MEASURED IN BASKETS</t>
  </si>
  <si>
    <t>FOLIAGE PLANTS, INDOOR USE, CACTI &amp; SUCCULENTS, RETAIL, POTS - OPERATIONS WITH SALES</t>
  </si>
  <si>
    <t>FOLIAGE PLANTS, INDOOR USE, CACTI &amp; SUCCULENTS, RETAIL, POTS - SALES, MEASURED IN $</t>
  </si>
  <si>
    <t>FOLIAGE PLANTS, INDOOR USE, CACTI &amp; SUCCULENTS, RETAIL, POTS - SALES, MEASURED IN POTS</t>
  </si>
  <si>
    <t>FOLIAGE PLANTS, INDOOR USE, CACTI &amp; SUCCULENTS, RETAIL, POTS, 6 TO 13 INCHES - OPERATIONS WITH SALES</t>
  </si>
  <si>
    <t>FOLIAGE PLANTS, INDOOR USE, CACTI &amp; SUCCULENTS, RETAIL, POTS, 6 TO 13 INCHES - SALES, MEASURED IN $</t>
  </si>
  <si>
    <t>FOLIAGE PLANTS, INDOOR USE, CACTI &amp; SUCCULENTS, RETAIL, POTS, 6 TO 13 INCHES - SALES, MEASURED IN POTS</t>
  </si>
  <si>
    <t>FOLIAGE PLANTS, INDOOR USE, CACTI &amp; SUCCULENTS, RETAIL, POTS, LT 6 INCHES - OPERATIONS WITH SALES</t>
  </si>
  <si>
    <t>FOLIAGE PLANTS, INDOOR USE, CACTI &amp; SUCCULENTS, RETAIL, POTS, LT 6 INCHES - SALES, MEASURED IN $</t>
  </si>
  <si>
    <t>FOLIAGE PLANTS, INDOOR USE, CACTI &amp; SUCCULENTS, RETAIL, POTS, LT 6 INCHES - SALES, MEASURED IN POTS</t>
  </si>
  <si>
    <t>FOLIAGE PLANTS, INDOOR USE, CACTI &amp; SUCCULENTS, WHOLESALE - OPERATIONS WITH SALES</t>
  </si>
  <si>
    <t>FOLIAGE PLANTS, INDOOR USE, CACTI &amp; SUCCULENTS, WHOLESALE - SALES, MEASURED IN $</t>
  </si>
  <si>
    <t>FOLIAGE PLANTS, INDOOR USE, CACTI &amp; SUCCULENTS, WHOLESALE, HANGING BASKETS - OPERATIONS WITH SALES</t>
  </si>
  <si>
    <t>FOLIAGE PLANTS, INDOOR USE, CACTI &amp; SUCCULENTS, WHOLESALE, HANGING BASKETS - SALES, MEASURED IN $</t>
  </si>
  <si>
    <t>FOLIAGE PLANTS, INDOOR USE, CACTI &amp; SUCCULENTS, WHOLESALE, HANGING BASKETS - SALES, MEASURED IN BASKETS</t>
  </si>
  <si>
    <t>FOLIAGE PLANTS, INDOOR USE, CACTI &amp; SUCCULENTS, WHOLESALE, POTS - OPERATIONS WITH SALES</t>
  </si>
  <si>
    <t>FOLIAGE PLANTS, INDOOR USE, CACTI &amp; SUCCULENTS, WHOLESALE, POTS - SALES, MEASURED IN $</t>
  </si>
  <si>
    <t>FOLIAGE PLANTS, INDOOR USE, CACTI &amp; SUCCULENTS, WHOLESALE, POTS - SALES, MEASURED IN POTS</t>
  </si>
  <si>
    <t>FOLIAGE PLANTS, INDOOR USE, CACTI &amp; SUCCULENTS, WHOLESALE, POTS, 6 TO 13 INCHES - OPERATIONS WITH SALES</t>
  </si>
  <si>
    <t>FOLIAGE PLANTS, INDOOR USE, CACTI &amp; SUCCULENTS, WHOLESALE, POTS, 6 TO 13 INCHES - SALES, MEASURED IN $</t>
  </si>
  <si>
    <t>FOLIAGE PLANTS, INDOOR USE, CACTI &amp; SUCCULENTS, WHOLESALE, POTS, 6 TO 13 INCHES - SALES, MEASURED IN POTS</t>
  </si>
  <si>
    <t>FOLIAGE PLANTS, INDOOR USE, CACTI &amp; SUCCULENTS, WHOLESALE, POTS, GT 13 INCHES - OPERATIONS WITH SALES</t>
  </si>
  <si>
    <t>FOLIAGE PLANTS, INDOOR USE, CACTI &amp; SUCCULENTS, WHOLESALE, POTS, GT 13 INCHES - SALES, MEASURED IN $</t>
  </si>
  <si>
    <t>FOLIAGE PLANTS, INDOOR USE, CACTI &amp; SUCCULENTS, WHOLESALE, POTS, GT 13 INCHES - SALES, MEASURED IN POTS</t>
  </si>
  <si>
    <t>FOLIAGE PLANTS, INDOOR USE, CACTI &amp; SUCCULENTS, WHOLESALE, POTS, LT 6 INCHES - OPERATIONS WITH SALES</t>
  </si>
  <si>
    <t>FOLIAGE PLANTS, INDOOR USE, CACTI &amp; SUCCULENTS, WHOLESALE, POTS, LT 6 INCHES - SALES, MEASURED IN $</t>
  </si>
  <si>
    <t>FOLIAGE PLANTS, INDOOR USE, CACTI &amp; SUCCULENTS, WHOLESALE, POTS, LT 6 INCHES - SALES, MEASURED IN POTS</t>
  </si>
  <si>
    <t>FOLIAGE PLANTS, INDOOR USE, COMBINATION PLANTERS - OPERATIONS WITH SALES</t>
  </si>
  <si>
    <t>FOLIAGE PLANTS, INDOOR USE, COMBINATION PLANTERS - SALES, MEASURED IN $</t>
  </si>
  <si>
    <t>FOLIAGE PLANTS, INDOOR USE, COMBINATION PLANTERS, HANGING BASKETS - OPERATIONS WITH SALES</t>
  </si>
  <si>
    <t>FOLIAGE PLANTS, INDOOR USE, COMBINATION PLANTERS, HANGING BASKETS - SALES, MEASURED IN $</t>
  </si>
  <si>
    <t>FOLIAGE PLANTS, INDOOR USE, COMBINATION PLANTERS, HANGING BASKETS - SALES, MEASURED IN BASKETS</t>
  </si>
  <si>
    <t>FOLIAGE PLANTS, INDOOR USE, COMBINATION PLANTERS, POTS - OPERATIONS WITH SALES</t>
  </si>
  <si>
    <t>FOLIAGE PLANTS, INDOOR USE, COMBINATION PLANTERS, POTS - SALES, MEASURED IN $</t>
  </si>
  <si>
    <t>FOLIAGE PLANTS, INDOOR USE, COMBINATION PLANTERS, POTS - SALES, MEASURED IN POTS</t>
  </si>
  <si>
    <t>FOLIAGE PLANTS, INDOOR USE, COMBINATION PLANTERS, POTS, 6 TO 13 INCHES - OPERATIONS WITH SALES</t>
  </si>
  <si>
    <t>FOLIAGE PLANTS, INDOOR USE, COMBINATION PLANTERS, POTS, 6 TO 13 INCHES - SALES, MEASURED IN $</t>
  </si>
  <si>
    <t>FOLIAGE PLANTS, INDOOR USE, COMBINATION PLANTERS, POTS, 6 TO 13 INCHES - SALES, MEASURED IN POTS</t>
  </si>
  <si>
    <t>FOLIAGE PLANTS, INDOOR USE, COMBINATION PLANTERS, POTS, GT 13 INCHES - OPERATIONS WITH SALES</t>
  </si>
  <si>
    <t>FOLIAGE PLANTS, INDOOR USE, COMBINATION PLANTERS, POTS, GT 13 INCHES - SALES, MEASURED IN $</t>
  </si>
  <si>
    <t>FOLIAGE PLANTS, INDOOR USE, COMBINATION PLANTERS, POTS, GT 13 INCHES - SALES, MEASURED IN POTS</t>
  </si>
  <si>
    <t>FOLIAGE PLANTS, INDOOR USE, COMBINATION PLANTERS, POTS, LT 6 INCHES - OPERATIONS WITH SALES</t>
  </si>
  <si>
    <t>FOLIAGE PLANTS, INDOOR USE, COMBINATION PLANTERS, POTS, LT 6 INCHES - SALES, MEASURED IN $</t>
  </si>
  <si>
    <t>FOLIAGE PLANTS, INDOOR USE, COMBINATION PLANTERS, POTS, LT 6 INCHES - SALES, MEASURED IN POTS</t>
  </si>
  <si>
    <t>FOLIAGE PLANTS, INDOOR USE, COMBINATION PLANTERS, WHOLESALE - OPERATIONS WITH SALES</t>
  </si>
  <si>
    <t>FOLIAGE PLANTS, INDOOR USE, COMBINATION PLANTERS, WHOLESALE - SALES, MEASURED IN $</t>
  </si>
  <si>
    <t>FOLIAGE PLANTS, INDOOR USE, COMBINATION PLANTERS, WHOLESALE, HANGING BASKETS - OPERATIONS WITH SALES</t>
  </si>
  <si>
    <t>FOLIAGE PLANTS, INDOOR USE, COMBINATION PLANTERS, WHOLESALE, HANGING BASKETS - SALES, MEASURED IN $</t>
  </si>
  <si>
    <t>FOLIAGE PLANTS, INDOOR USE, COMBINATION PLANTERS, WHOLESALE, HANGING BASKETS - SALES, MEASURED IN BASKETS</t>
  </si>
  <si>
    <t>FOLIAGE PLANTS, INDOOR USE, COMBINATION PLANTERS, WHOLESALE, POTS - OPERATIONS WITH SALES</t>
  </si>
  <si>
    <t>FOLIAGE PLANTS, INDOOR USE, COMBINATION PLANTERS, WHOLESALE, POTS - SALES, MEASURED IN $</t>
  </si>
  <si>
    <t>FOLIAGE PLANTS, INDOOR USE, COMBINATION PLANTERS, WHOLESALE, POTS - SALES, MEASURED IN POTS</t>
  </si>
  <si>
    <t>FOLIAGE PLANTS, INDOOR USE, COMBINATION PLANTERS, WHOLESALE, POTS, 6 TO 13 INCHES - OPERATIONS WITH SALES</t>
  </si>
  <si>
    <t>FOLIAGE PLANTS, INDOOR USE, COMBINATION PLANTERS, WHOLESALE, POTS, 6 TO 13 INCHES - SALES, MEASURED IN $</t>
  </si>
  <si>
    <t>FOLIAGE PLANTS, INDOOR USE, COMBINATION PLANTERS, WHOLESALE, POTS, 6 TO 13 INCHES - SALES, MEASURED IN POTS</t>
  </si>
  <si>
    <t>FOLIAGE PLANTS, INDOOR USE, COMBINATION PLANTERS, WHOLESALE, POTS, GT 13 INCHES - OPERATIONS WITH SALES</t>
  </si>
  <si>
    <t>FOLIAGE PLANTS, INDOOR USE, COMBINATION PLANTERS, WHOLESALE, POTS, GT 13 INCHES - SALES, MEASURED IN $</t>
  </si>
  <si>
    <t>FOLIAGE PLANTS, INDOOR USE, COMBINATION PLANTERS, WHOLESALE, POTS, GT 13 INCHES - SALES, MEASURED IN POTS</t>
  </si>
  <si>
    <t>FOLIAGE PLANTS, INDOOR USE, COMBINATION PLANTERS, WHOLESALE, POTS, LT 6 INCHES - OPERATIONS WITH SALES</t>
  </si>
  <si>
    <t>FOLIAGE PLANTS, INDOOR USE, COMBINATION PLANTERS, WHOLESALE, POTS, LT 6 INCHES - SALES, MEASURED IN $</t>
  </si>
  <si>
    <t>FOLIAGE PLANTS, INDOOR USE, COMBINATION PLANTERS, WHOLESALE, POTS, LT 6 INCHES - SALES, MEASURED IN POTS</t>
  </si>
  <si>
    <t>FOLIAGE PLANTS, INDOOR USE, CORDYLINE - OPERATIONS WITH SALES</t>
  </si>
  <si>
    <t>FOLIAGE PLANTS, INDOOR USE, CORDYLINE - SALES, MEASURED IN $</t>
  </si>
  <si>
    <t>FOLIAGE PLANTS, INDOOR USE, CORDYLINE, POTS - OPERATIONS WITH SALES</t>
  </si>
  <si>
    <t>FOLIAGE PLANTS, INDOOR USE, CORDYLINE, POTS - SALES, MEASURED IN $</t>
  </si>
  <si>
    <t>FOLIAGE PLANTS, INDOOR USE, CORDYLINE, POTS - SALES, MEASURED IN POTS</t>
  </si>
  <si>
    <t>FOLIAGE PLANTS, INDOOR USE, CORDYLINE, POTS, 6 TO 13 INCHES - OPERATIONS WITH SALES</t>
  </si>
  <si>
    <t>FOLIAGE PLANTS, INDOOR USE, CORDYLINE, POTS, 6 TO 13 INCHES - SALES, MEASURED IN $</t>
  </si>
  <si>
    <t>FOLIAGE PLANTS, INDOOR USE, CORDYLINE, POTS, 6 TO 13 INCHES - SALES, MEASURED IN POTS</t>
  </si>
  <si>
    <t>FOLIAGE PLANTS, INDOOR USE, CORDYLINE, POTS, GT 13 INCHES - OPERATIONS WITH SALES</t>
  </si>
  <si>
    <t>FOLIAGE PLANTS, INDOOR USE, CORDYLINE, POTS, GT 13 INCHES - SALES, MEASURED IN $</t>
  </si>
  <si>
    <t>FOLIAGE PLANTS, INDOOR USE, CORDYLINE, POTS, GT 13 INCHES - SALES, MEASURED IN POTS</t>
  </si>
  <si>
    <t>FOLIAGE PLANTS, INDOOR USE, CORDYLINE, POTS, LT 6 INCHES - OPERATIONS WITH SALES</t>
  </si>
  <si>
    <t>FOLIAGE PLANTS, INDOOR USE, CORDYLINE, POTS, LT 6 INCHES - SALES, MEASURED IN $</t>
  </si>
  <si>
    <t>FOLIAGE PLANTS, INDOOR USE, CORDYLINE, POTS, LT 6 INCHES - SALES, MEASURED IN POTS</t>
  </si>
  <si>
    <t>FOLIAGE PLANTS, INDOOR USE, CORDYLINE, RETAIL - OPERATIONS WITH SALES</t>
  </si>
  <si>
    <t>FOLIAGE PLANTS, INDOOR USE, CORDYLINE, RETAIL - SALES, MEASURED IN $</t>
  </si>
  <si>
    <t>FOLIAGE PLANTS, INDOOR USE, CORDYLINE, RETAIL, POTS - OPERATIONS WITH SALES</t>
  </si>
  <si>
    <t>FOLIAGE PLANTS, INDOOR USE, CORDYLINE, RETAIL, POTS - SALES, MEASURED IN $</t>
  </si>
  <si>
    <t>FOLIAGE PLANTS, INDOOR USE, CORDYLINE, RETAIL, POTS - SALES, MEASURED IN POTS</t>
  </si>
  <si>
    <t>FOLIAGE PLANTS, INDOOR USE, CORDYLINE, RETAIL, POTS, 6 TO 13 INCHES - OPERATIONS WITH SALES</t>
  </si>
  <si>
    <t>FOLIAGE PLANTS, INDOOR USE, CORDYLINE, RETAIL, POTS, 6 TO 13 INCHES - SALES, MEASURED IN $</t>
  </si>
  <si>
    <t>FOLIAGE PLANTS, INDOOR USE, CORDYLINE, RETAIL, POTS, 6 TO 13 INCHES - SALES, MEASURED IN POTS</t>
  </si>
  <si>
    <t>FOLIAGE PLANTS, INDOOR USE, CORDYLINE, WHOLESALE - OPERATIONS WITH SALES</t>
  </si>
  <si>
    <t>FOLIAGE PLANTS, INDOOR USE, CORDYLINE, WHOLESALE - SALES, MEASURED IN $</t>
  </si>
  <si>
    <t>FOLIAGE PLANTS, INDOOR USE, CORDYLINE, WHOLESALE, POTS - OPERATIONS WITH SALES</t>
  </si>
  <si>
    <t>FOLIAGE PLANTS, INDOOR USE, CORDYLINE, WHOLESALE, POTS - SALES, MEASURED IN $</t>
  </si>
  <si>
    <t>FOLIAGE PLANTS, INDOOR USE, CORDYLINE, WHOLESALE, POTS - SALES, MEASURED IN POTS</t>
  </si>
  <si>
    <t>FOLIAGE PLANTS, INDOOR USE, CORDYLINE, WHOLESALE, POTS, 6 TO 13 INCHES - OPERATIONS WITH SALES</t>
  </si>
  <si>
    <t>FOLIAGE PLANTS, INDOOR USE, CORDYLINE, WHOLESALE, POTS, 6 TO 13 INCHES - SALES, MEASURED IN $</t>
  </si>
  <si>
    <t>FOLIAGE PLANTS, INDOOR USE, CORDYLINE, WHOLESALE, POTS, 6 TO 13 INCHES - SALES, MEASURED IN POTS</t>
  </si>
  <si>
    <t>FOLIAGE PLANTS, INDOOR USE, CORDYLINE, WHOLESALE, POTS, GT 13 INCHES - OPERATIONS WITH SALES</t>
  </si>
  <si>
    <t>FOLIAGE PLANTS, INDOOR USE, CORDYLINE, WHOLESALE, POTS, GT 13 INCHES - SALES, MEASURED IN $</t>
  </si>
  <si>
    <t>FOLIAGE PLANTS, INDOOR USE, CORDYLINE, WHOLESALE, POTS, GT 13 INCHES - SALES, MEASURED IN POTS</t>
  </si>
  <si>
    <t>FOLIAGE PLANTS, INDOOR USE, CORDYLINE, WHOLESALE, POTS, LT 6 INCHES - OPERATIONS WITH SALES</t>
  </si>
  <si>
    <t>FOLIAGE PLANTS, INDOOR USE, CORDYLINE, WHOLESALE, POTS, LT 6 INCHES - SALES, MEASURED IN $</t>
  </si>
  <si>
    <t>FOLIAGE PLANTS, INDOOR USE, CORDYLINE, WHOLESALE, POTS, LT 6 INCHES - SALES, MEASURED IN POTS</t>
  </si>
  <si>
    <t>FOLIAGE PLANTS, INDOOR USE, CROTON - OPERATIONS WITH SALES</t>
  </si>
  <si>
    <t>FOLIAGE PLANTS, INDOOR USE, CROTON - SALES, MEASURED IN $</t>
  </si>
  <si>
    <t>FOLIAGE PLANTS, INDOOR USE, CROTON, POTS - OPERATIONS WITH SALES</t>
  </si>
  <si>
    <t>FOLIAGE PLANTS, INDOOR USE, CROTON, POTS - SALES, MEASURED IN $</t>
  </si>
  <si>
    <t>FOLIAGE PLANTS, INDOOR USE, CROTON, POTS - SALES, MEASURED IN POTS</t>
  </si>
  <si>
    <t>FOLIAGE PLANTS, INDOOR USE, CROTON, POTS, 6 TO 13 INCHES - OPERATIONS WITH SALES</t>
  </si>
  <si>
    <t>FOLIAGE PLANTS, INDOOR USE, CROTON, POTS, 6 TO 13 INCHES - SALES, MEASURED IN $</t>
  </si>
  <si>
    <t>FOLIAGE PLANTS, INDOOR USE, CROTON, POTS, 6 TO 13 INCHES - SALES, MEASURED IN POTS</t>
  </si>
  <si>
    <t>FOLIAGE PLANTS, INDOOR USE, CROTON, POTS, GT 13 INCHES - OPERATIONS WITH SALES</t>
  </si>
  <si>
    <t>FOLIAGE PLANTS, INDOOR USE, CROTON, POTS, GT 13 INCHES - SALES, MEASURED IN $</t>
  </si>
  <si>
    <t>FOLIAGE PLANTS, INDOOR USE, CROTON, POTS, GT 13 INCHES - SALES, MEASURED IN POTS</t>
  </si>
  <si>
    <t>FOLIAGE PLANTS, INDOOR USE, CROTON, POTS, LT 6 INCHES - OPERATIONS WITH SALES</t>
  </si>
  <si>
    <t>FOLIAGE PLANTS, INDOOR USE, CROTON, POTS, LT 6 INCHES - SALES, MEASURED IN $</t>
  </si>
  <si>
    <t>FOLIAGE PLANTS, INDOOR USE, CROTON, POTS, LT 6 INCHES - SALES, MEASURED IN POTS</t>
  </si>
  <si>
    <t>FOLIAGE PLANTS, INDOOR USE, CROTON, RETAIL - OPERATIONS WITH SALES</t>
  </si>
  <si>
    <t>FOLIAGE PLANTS, INDOOR USE, CROTON, RETAIL - SALES, MEASURED IN $</t>
  </si>
  <si>
    <t>FOLIAGE PLANTS, INDOOR USE, CROTON, RETAIL, POTS - OPERATIONS WITH SALES</t>
  </si>
  <si>
    <t>FOLIAGE PLANTS, INDOOR USE, CROTON, RETAIL, POTS - SALES, MEASURED IN $</t>
  </si>
  <si>
    <t>FOLIAGE PLANTS, INDOOR USE, CROTON, RETAIL, POTS - SALES, MEASURED IN POTS</t>
  </si>
  <si>
    <t>FOLIAGE PLANTS, INDOOR USE, CROTON, RETAIL, POTS, 6 TO 13 INCHES - OPERATIONS WITH SALES</t>
  </si>
  <si>
    <t>FOLIAGE PLANTS, INDOOR USE, CROTON, RETAIL, POTS, 6 TO 13 INCHES - SALES, MEASURED IN $</t>
  </si>
  <si>
    <t>FOLIAGE PLANTS, INDOOR USE, CROTON, RETAIL, POTS, 6 TO 13 INCHES - SALES, MEASURED IN POTS</t>
  </si>
  <si>
    <t>FOLIAGE PLANTS, INDOOR USE, CROTON, RETAIL, POTS, GT 13 INCHES - OPERATIONS WITH SALES</t>
  </si>
  <si>
    <t>FOLIAGE PLANTS, INDOOR USE, CROTON, RETAIL, POTS, GT 13 INCHES - SALES, MEASURED IN $</t>
  </si>
  <si>
    <t>FOLIAGE PLANTS, INDOOR USE, CROTON, RETAIL, POTS, GT 13 INCHES - SALES, MEASURED IN POTS</t>
  </si>
  <si>
    <t>FOLIAGE PLANTS, INDOOR USE, CROTON, RETAIL, POTS, LT 6 INCHES - OPERATIONS WITH SALES</t>
  </si>
  <si>
    <t>FOLIAGE PLANTS, INDOOR USE, CROTON, RETAIL, POTS, LT 6 INCHES - SALES, MEASURED IN $</t>
  </si>
  <si>
    <t>FOLIAGE PLANTS, INDOOR USE, CROTON, RETAIL, POTS, LT 6 INCHES - SALES, MEASURED IN POTS</t>
  </si>
  <si>
    <t>FOLIAGE PLANTS, INDOOR USE, CROTON, WHOLESALE - OPERATIONS WITH SALES</t>
  </si>
  <si>
    <t>FOLIAGE PLANTS, INDOOR USE, CROTON, WHOLESALE - SALES, MEASURED IN $</t>
  </si>
  <si>
    <t>FOLIAGE PLANTS, INDOOR USE, CROTON, WHOLESALE, POTS - OPERATIONS WITH SALES</t>
  </si>
  <si>
    <t>FOLIAGE PLANTS, INDOOR USE, CROTON, WHOLESALE, POTS - SALES, MEASURED IN $</t>
  </si>
  <si>
    <t>FOLIAGE PLANTS, INDOOR USE, CROTON, WHOLESALE, POTS - SALES, MEASURED IN POTS</t>
  </si>
  <si>
    <t>FOLIAGE PLANTS, INDOOR USE, CROTON, WHOLESALE, POTS, 6 TO 13 INCHES - OPERATIONS WITH SALES</t>
  </si>
  <si>
    <t>FOLIAGE PLANTS, INDOOR USE, CROTON, WHOLESALE, POTS, 6 TO 13 INCHES - SALES, MEASURED IN $</t>
  </si>
  <si>
    <t>FOLIAGE PLANTS, INDOOR USE, CROTON, WHOLESALE, POTS, 6 TO 13 INCHES - SALES, MEASURED IN POTS</t>
  </si>
  <si>
    <t>FOLIAGE PLANTS, INDOOR USE, CROTON, WHOLESALE, POTS, GT 13 INCHES - OPERATIONS WITH SALES</t>
  </si>
  <si>
    <t>FOLIAGE PLANTS, INDOOR USE, CROTON, WHOLESALE, POTS, GT 13 INCHES - SALES, MEASURED IN $</t>
  </si>
  <si>
    <t>FOLIAGE PLANTS, INDOOR USE, CROTON, WHOLESALE, POTS, GT 13 INCHES - SALES, MEASURED IN POTS</t>
  </si>
  <si>
    <t>FOLIAGE PLANTS, INDOOR USE, CROTON, WHOLESALE, POTS, LT 6 INCHES - OPERATIONS WITH SALES</t>
  </si>
  <si>
    <t>FOLIAGE PLANTS, INDOOR USE, CROTON, WHOLESALE, POTS, LT 6 INCHES - SALES, MEASURED IN $</t>
  </si>
  <si>
    <t>FOLIAGE PLANTS, INDOOR USE, CROTON, WHOLESALE, POTS, LT 6 INCHES - SALES, MEASURED IN POTS</t>
  </si>
  <si>
    <t>FOLIAGE PLANTS, INDOOR USE, DIEFFENBACHIA - OPERATIONS WITH SALES</t>
  </si>
  <si>
    <t>FOLIAGE PLANTS, INDOOR USE, DIEFFENBACHIA - SALES, MEASURED IN $</t>
  </si>
  <si>
    <t>FOLIAGE PLANTS, INDOOR USE, DIEFFENBACHIA, POTS - OPERATIONS WITH SALES</t>
  </si>
  <si>
    <t>FOLIAGE PLANTS, INDOOR USE, DIEFFENBACHIA, POTS - SALES, MEASURED IN $</t>
  </si>
  <si>
    <t>FOLIAGE PLANTS, INDOOR USE, DIEFFENBACHIA, POTS - SALES, MEASURED IN POTS</t>
  </si>
  <si>
    <t>FOLIAGE PLANTS, INDOOR USE, DIEFFENBACHIA, POTS, 6 TO 13 INCHES - OPERATIONS WITH SALES</t>
  </si>
  <si>
    <t>FOLIAGE PLANTS, INDOOR USE, DIEFFENBACHIA, POTS, 6 TO 13 INCHES - SALES, MEASURED IN $</t>
  </si>
  <si>
    <t>FOLIAGE PLANTS, INDOOR USE, DIEFFENBACHIA, POTS, 6 TO 13 INCHES - SALES, MEASURED IN POTS</t>
  </si>
  <si>
    <t>FOLIAGE PLANTS, INDOOR USE, DIEFFENBACHIA, POTS, GT 13 INCHES - OPERATIONS WITH SALES</t>
  </si>
  <si>
    <t>FOLIAGE PLANTS, INDOOR USE, DIEFFENBACHIA, POTS, GT 13 INCHES - SALES, MEASURED IN $</t>
  </si>
  <si>
    <t>FOLIAGE PLANTS, INDOOR USE, DIEFFENBACHIA, POTS, GT 13 INCHES - SALES, MEASURED IN POTS</t>
  </si>
  <si>
    <t>FOLIAGE PLANTS, INDOOR USE, DIEFFENBACHIA, POTS, LT 6 INCHES - OPERATIONS WITH SALES</t>
  </si>
  <si>
    <t>FOLIAGE PLANTS, INDOOR USE, DIEFFENBACHIA, POTS, LT 6 INCHES - SALES, MEASURED IN $</t>
  </si>
  <si>
    <t>FOLIAGE PLANTS, INDOOR USE, DIEFFENBACHIA, POTS, LT 6 INCHES - SALES, MEASURED IN POTS</t>
  </si>
  <si>
    <t>FOLIAGE PLANTS, INDOOR USE, DIEFFENBACHIA, RETAIL - OPERATIONS WITH SALES</t>
  </si>
  <si>
    <t>FOLIAGE PLANTS, INDOOR USE, DIEFFENBACHIA, RETAIL - SALES, MEASURED IN $</t>
  </si>
  <si>
    <t>FOLIAGE PLANTS, INDOOR USE, DIEFFENBACHIA, RETAIL, POTS - OPERATIONS WITH SALES</t>
  </si>
  <si>
    <t>FOLIAGE PLANTS, INDOOR USE, DIEFFENBACHIA, RETAIL, POTS - SALES, MEASURED IN $</t>
  </si>
  <si>
    <t>FOLIAGE PLANTS, INDOOR USE, DIEFFENBACHIA, RETAIL, POTS - SALES, MEASURED IN POTS</t>
  </si>
  <si>
    <t>FOLIAGE PLANTS, INDOOR USE, DIEFFENBACHIA, RETAIL, POTS, 6 TO 13 INCHES - OPERATIONS WITH SALES</t>
  </si>
  <si>
    <t>FOLIAGE PLANTS, INDOOR USE, DIEFFENBACHIA, RETAIL, POTS, 6 TO 13 INCHES - SALES, MEASURED IN $</t>
  </si>
  <si>
    <t>FOLIAGE PLANTS, INDOOR USE, DIEFFENBACHIA, RETAIL, POTS, 6 TO 13 INCHES - SALES, MEASURED IN POTS</t>
  </si>
  <si>
    <t>FOLIAGE PLANTS, INDOOR USE, DIEFFENBACHIA, WHOLESALE - OPERATIONS WITH SALES</t>
  </si>
  <si>
    <t>FOLIAGE PLANTS, INDOOR USE, DIEFFENBACHIA, WHOLESALE - SALES, MEASURED IN $</t>
  </si>
  <si>
    <t>FOLIAGE PLANTS, INDOOR USE, DIEFFENBACHIA, WHOLESALE, POTS - OPERATIONS WITH SALES</t>
  </si>
  <si>
    <t>FOLIAGE PLANTS, INDOOR USE, DIEFFENBACHIA, WHOLESALE, POTS - SALES, MEASURED IN $</t>
  </si>
  <si>
    <t>FOLIAGE PLANTS, INDOOR USE, DIEFFENBACHIA, WHOLESALE, POTS - SALES, MEASURED IN POTS</t>
  </si>
  <si>
    <t>FOLIAGE PLANTS, INDOOR USE, DIEFFENBACHIA, WHOLESALE, POTS, 6 TO 13 INCHES - OPERATIONS WITH SALES</t>
  </si>
  <si>
    <t>FOLIAGE PLANTS, INDOOR USE, DIEFFENBACHIA, WHOLESALE, POTS, 6 TO 13 INCHES - SALES, MEASURED IN $</t>
  </si>
  <si>
    <t>FOLIAGE PLANTS, INDOOR USE, DIEFFENBACHIA, WHOLESALE, POTS, 6 TO 13 INCHES - SALES, MEASURED IN POTS</t>
  </si>
  <si>
    <t>FOLIAGE PLANTS, INDOOR USE, DIEFFENBACHIA, WHOLESALE, POTS, GT 13 INCHES - OPERATIONS WITH SALES</t>
  </si>
  <si>
    <t>FOLIAGE PLANTS, INDOOR USE, DIEFFENBACHIA, WHOLESALE, POTS, GT 13 INCHES - SALES, MEASURED IN $</t>
  </si>
  <si>
    <t>FOLIAGE PLANTS, INDOOR USE, DIEFFENBACHIA, WHOLESALE, POTS, GT 13 INCHES - SALES, MEASURED IN POTS</t>
  </si>
  <si>
    <t>FOLIAGE PLANTS, INDOOR USE, DIEFFENBACHIA, WHOLESALE, POTS, LT 6 INCHES - OPERATIONS WITH SALES</t>
  </si>
  <si>
    <t>FOLIAGE PLANTS, INDOOR USE, DIEFFENBACHIA, WHOLESALE, POTS, LT 6 INCHES - SALES, MEASURED IN $</t>
  </si>
  <si>
    <t>FOLIAGE PLANTS, INDOOR USE, DIEFFENBACHIA, WHOLESALE, POTS, LT 6 INCHES - SALES, MEASURED IN POTS</t>
  </si>
  <si>
    <t>FOLIAGE PLANTS, INDOOR USE, DRACAENA - OPERATIONS WITH SALES</t>
  </si>
  <si>
    <t>FOLIAGE PLANTS, INDOOR USE, DRACAENA - SALES, MEASURED IN $</t>
  </si>
  <si>
    <t>FOLIAGE PLANTS, INDOOR USE, DRACAENA, POTS - OPERATIONS WITH SALES</t>
  </si>
  <si>
    <t>FOLIAGE PLANTS, INDOOR USE, DRACAENA, POTS - SALES, MEASURED IN $</t>
  </si>
  <si>
    <t>FOLIAGE PLANTS, INDOOR USE, DRACAENA, POTS - SALES, MEASURED IN POTS</t>
  </si>
  <si>
    <t>FOLIAGE PLANTS, INDOOR USE, DRACAENA, POTS, 6 TO 13 INCHES - OPERATIONS WITH SALES</t>
  </si>
  <si>
    <t>FOLIAGE PLANTS, INDOOR USE, DRACAENA, POTS, 6 TO 13 INCHES - SALES, MEASURED IN $</t>
  </si>
  <si>
    <t>FOLIAGE PLANTS, INDOOR USE, DRACAENA, POTS, 6 TO 13 INCHES - SALES, MEASURED IN POTS</t>
  </si>
  <si>
    <t>FOLIAGE PLANTS, INDOOR USE, DRACAENA, POTS, GT 13 INCHES - OPERATIONS WITH SALES</t>
  </si>
  <si>
    <t>FOLIAGE PLANTS, INDOOR USE, DRACAENA, POTS, GT 13 INCHES - SALES, MEASURED IN $</t>
  </si>
  <si>
    <t>FOLIAGE PLANTS, INDOOR USE, DRACAENA, POTS, GT 13 INCHES - SALES, MEASURED IN POTS</t>
  </si>
  <si>
    <t>FOLIAGE PLANTS, INDOOR USE, DRACAENA, POTS, LT 6 INCHES - OPERATIONS WITH SALES</t>
  </si>
  <si>
    <t>FOLIAGE PLANTS, INDOOR USE, DRACAENA, POTS, LT 6 INCHES - SALES, MEASURED IN $</t>
  </si>
  <si>
    <t>FOLIAGE PLANTS, INDOOR USE, DRACAENA, POTS, LT 6 INCHES - SALES, MEASURED IN POTS</t>
  </si>
  <si>
    <t>FOLIAGE PLANTS, INDOOR USE, DRACAENA, RETAIL - OPERATIONS WITH SALES</t>
  </si>
  <si>
    <t>FOLIAGE PLANTS, INDOOR USE, DRACAENA, RETAIL - SALES, MEASURED IN $</t>
  </si>
  <si>
    <t>FOLIAGE PLANTS, INDOOR USE, DRACAENA, RETAIL, POTS - OPERATIONS WITH SALES</t>
  </si>
  <si>
    <t>FOLIAGE PLANTS, INDOOR USE, DRACAENA, RETAIL, POTS - SALES, MEASURED IN $</t>
  </si>
  <si>
    <t>FOLIAGE PLANTS, INDOOR USE, DRACAENA, RETAIL, POTS - SALES, MEASURED IN POTS</t>
  </si>
  <si>
    <t>FOLIAGE PLANTS, INDOOR USE, DRACAENA, RETAIL, POTS, 6 TO 13 INCHES - OPERATIONS WITH SALES</t>
  </si>
  <si>
    <t>FOLIAGE PLANTS, INDOOR USE, DRACAENA, RETAIL, POTS, 6 TO 13 INCHES - SALES, MEASURED IN $</t>
  </si>
  <si>
    <t>FOLIAGE PLANTS, INDOOR USE, DRACAENA, RETAIL, POTS, 6 TO 13 INCHES - SALES, MEASURED IN POTS</t>
  </si>
  <si>
    <t>FOLIAGE PLANTS, INDOOR USE, DRACAENA, RETAIL, POTS, GT 13 INCHES - OPERATIONS WITH SALES</t>
  </si>
  <si>
    <t>FOLIAGE PLANTS, INDOOR USE, DRACAENA, RETAIL, POTS, GT 13 INCHES - SALES, MEASURED IN $</t>
  </si>
  <si>
    <t>FOLIAGE PLANTS, INDOOR USE, DRACAENA, RETAIL, POTS, GT 13 INCHES - SALES, MEASURED IN POTS</t>
  </si>
  <si>
    <t>FOLIAGE PLANTS, INDOOR USE, DRACAENA, RETAIL, POTS, LT 6 INCHES - OPERATIONS WITH SALES</t>
  </si>
  <si>
    <t>FOLIAGE PLANTS, INDOOR USE, DRACAENA, RETAIL, POTS, LT 6 INCHES - SALES, MEASURED IN $</t>
  </si>
  <si>
    <t>FOLIAGE PLANTS, INDOOR USE, DRACAENA, RETAIL, POTS, LT 6 INCHES - SALES, MEASURED IN POTS</t>
  </si>
  <si>
    <t>FOLIAGE PLANTS, INDOOR USE, DRACAENA, WHOLESALE - OPERATIONS WITH SALES</t>
  </si>
  <si>
    <t>FOLIAGE PLANTS, INDOOR USE, DRACAENA, WHOLESALE - SALES, MEASURED IN $</t>
  </si>
  <si>
    <t>FOLIAGE PLANTS, INDOOR USE, DRACAENA, WHOLESALE, POTS - OPERATIONS WITH SALES</t>
  </si>
  <si>
    <t>FOLIAGE PLANTS, INDOOR USE, DRACAENA, WHOLESALE, POTS - SALES, MEASURED IN $</t>
  </si>
  <si>
    <t>FOLIAGE PLANTS, INDOOR USE, DRACAENA, WHOLESALE, POTS - SALES, MEASURED IN POTS</t>
  </si>
  <si>
    <t>FOLIAGE PLANTS, INDOOR USE, DRACAENA, WHOLESALE, POTS, 6 TO 13 INCHES - OPERATIONS WITH SALES</t>
  </si>
  <si>
    <t>FOLIAGE PLANTS, INDOOR USE, DRACAENA, WHOLESALE, POTS, 6 TO 13 INCHES - SALES, MEASURED IN $</t>
  </si>
  <si>
    <t>FOLIAGE PLANTS, INDOOR USE, DRACAENA, WHOLESALE, POTS, 6 TO 13 INCHES - SALES, MEASURED IN POTS</t>
  </si>
  <si>
    <t>FOLIAGE PLANTS, INDOOR USE, DRACAENA, WHOLESALE, POTS, GT 13 INCHES - OPERATIONS WITH SALES</t>
  </si>
  <si>
    <t>FOLIAGE PLANTS, INDOOR USE, DRACAENA, WHOLESALE, POTS, GT 13 INCHES - SALES, MEASURED IN $</t>
  </si>
  <si>
    <t>FOLIAGE PLANTS, INDOOR USE, DRACAENA, WHOLESALE, POTS, GT 13 INCHES - SALES, MEASURED IN POTS</t>
  </si>
  <si>
    <t>FOLIAGE PLANTS, INDOOR USE, DRACAENA, WHOLESALE, POTS, LT 6 INCHES - OPERATIONS WITH SALES</t>
  </si>
  <si>
    <t>FOLIAGE PLANTS, INDOOR USE, DRACAENA, WHOLESALE, POTS, LT 6 INCHES - SALES, MEASURED IN $</t>
  </si>
  <si>
    <t>FOLIAGE PLANTS, INDOOR USE, DRACAENA, WHOLESALE, POTS, LT 6 INCHES - SALES, MEASURED IN POTS</t>
  </si>
  <si>
    <t>FOLIAGE PLANTS, INDOOR USE, EPIPREMNUM - OPERATIONS WITH SALES</t>
  </si>
  <si>
    <t>FOLIAGE PLANTS, INDOOR USE, EPIPREMNUM - SALES, MEASURED IN $</t>
  </si>
  <si>
    <t>FOLIAGE PLANTS, INDOOR USE, EPIPREMNUM, HANGING BASKETS - OPERATIONS WITH SALES</t>
  </si>
  <si>
    <t>FOLIAGE PLANTS, INDOOR USE, EPIPREMNUM, HANGING BASKETS - SALES, MEASURED IN $</t>
  </si>
  <si>
    <t>FOLIAGE PLANTS, INDOOR USE, EPIPREMNUM, HANGING BASKETS - SALES, MEASURED IN BASKETS</t>
  </si>
  <si>
    <t>FOLIAGE PLANTS, INDOOR USE, EPIPREMNUM, POTS - OPERATIONS WITH SALES</t>
  </si>
  <si>
    <t>FOLIAGE PLANTS, INDOOR USE, EPIPREMNUM, POTS - SALES, MEASURED IN $</t>
  </si>
  <si>
    <t>FOLIAGE PLANTS, INDOOR USE, EPIPREMNUM, POTS - SALES, MEASURED IN POTS</t>
  </si>
  <si>
    <t>FOLIAGE PLANTS, INDOOR USE, EPIPREMNUM, POTS, 6 TO 13 INCHES - OPERATIONS WITH SALES</t>
  </si>
  <si>
    <t>FOLIAGE PLANTS, INDOOR USE, EPIPREMNUM, POTS, 6 TO 13 INCHES - SALES, MEASURED IN $</t>
  </si>
  <si>
    <t>FOLIAGE PLANTS, INDOOR USE, EPIPREMNUM, POTS, 6 TO 13 INCHES - SALES, MEASURED IN POTS</t>
  </si>
  <si>
    <t>FOLIAGE PLANTS, INDOOR USE, EPIPREMNUM, POTS, LT 6 INCHES - OPERATIONS WITH SALES</t>
  </si>
  <si>
    <t>FOLIAGE PLANTS, INDOOR USE, EPIPREMNUM, POTS, LT 6 INCHES - SALES, MEASURED IN $</t>
  </si>
  <si>
    <t>FOLIAGE PLANTS, INDOOR USE, EPIPREMNUM, POTS, LT 6 INCHES - SALES, MEASURED IN POTS</t>
  </si>
  <si>
    <t>FOLIAGE PLANTS, INDOOR USE, EPIPREMNUM, RETAIL - OPERATIONS WITH SALES</t>
  </si>
  <si>
    <t>FOLIAGE PLANTS, INDOOR USE, EPIPREMNUM, RETAIL - SALES, MEASURED IN $</t>
  </si>
  <si>
    <t>FOLIAGE PLANTS, INDOOR USE, EPIPREMNUM, RETAIL, POTS - OPERATIONS WITH SALES</t>
  </si>
  <si>
    <t>FOLIAGE PLANTS, INDOOR USE, EPIPREMNUM, RETAIL, POTS - SALES, MEASURED IN $</t>
  </si>
  <si>
    <t>FOLIAGE PLANTS, INDOOR USE, EPIPREMNUM, RETAIL, POTS - SALES, MEASURED IN POTS</t>
  </si>
  <si>
    <t>FOLIAGE PLANTS, INDOOR USE, EPIPREMNUM, RETAIL, POTS, 6 TO 13 INCHES - OPERATIONS WITH SALES</t>
  </si>
  <si>
    <t>FOLIAGE PLANTS, INDOOR USE, EPIPREMNUM, RETAIL, POTS, 6 TO 13 INCHES - SALES, MEASURED IN $</t>
  </si>
  <si>
    <t>FOLIAGE PLANTS, INDOOR USE, EPIPREMNUM, RETAIL, POTS, 6 TO 13 INCHES - SALES, MEASURED IN POTS</t>
  </si>
  <si>
    <t>FOLIAGE PLANTS, INDOOR USE, EPIPREMNUM, WHOLESALE - OPERATIONS WITH SALES</t>
  </si>
  <si>
    <t>FOLIAGE PLANTS, INDOOR USE, EPIPREMNUM, WHOLESALE - SALES, MEASURED IN $</t>
  </si>
  <si>
    <t>FOLIAGE PLANTS, INDOOR USE, EPIPREMNUM, WHOLESALE, HANGING BASKETS - OPERATIONS WITH SALES</t>
  </si>
  <si>
    <t>FOLIAGE PLANTS, INDOOR USE, EPIPREMNUM, WHOLESALE, HANGING BASKETS - SALES, MEASURED IN $</t>
  </si>
  <si>
    <t>FOLIAGE PLANTS, INDOOR USE, EPIPREMNUM, WHOLESALE, HANGING BASKETS - SALES, MEASURED IN BASKETS</t>
  </si>
  <si>
    <t>FOLIAGE PLANTS, INDOOR USE, EPIPREMNUM, WHOLESALE, POTS - OPERATIONS WITH SALES</t>
  </si>
  <si>
    <t>FOLIAGE PLANTS, INDOOR USE, EPIPREMNUM, WHOLESALE, POTS - SALES, MEASURED IN $</t>
  </si>
  <si>
    <t>FOLIAGE PLANTS, INDOOR USE, EPIPREMNUM, WHOLESALE, POTS - SALES, MEASURED IN POTS</t>
  </si>
  <si>
    <t>FOLIAGE PLANTS, INDOOR USE, EPIPREMNUM, WHOLESALE, POTS, 6 TO 13 INCHES - OPERATIONS WITH SALES</t>
  </si>
  <si>
    <t>FOLIAGE PLANTS, INDOOR USE, EPIPREMNUM, WHOLESALE, POTS, 6 TO 13 INCHES - SALES, MEASURED IN $</t>
  </si>
  <si>
    <t>FOLIAGE PLANTS, INDOOR USE, EPIPREMNUM, WHOLESALE, POTS, 6 TO 13 INCHES - SALES, MEASURED IN POTS</t>
  </si>
  <si>
    <t>FOLIAGE PLANTS, INDOOR USE, EPIPREMNUM, WHOLESALE, POTS, LT 6 INCHES - OPERATIONS WITH SALES</t>
  </si>
  <si>
    <t>FOLIAGE PLANTS, INDOOR USE, EPIPREMNUM, WHOLESALE, POTS, LT 6 INCHES - SALES, MEASURED IN $</t>
  </si>
  <si>
    <t>FOLIAGE PLANTS, INDOOR USE, EPIPREMNUM, WHOLESALE, POTS, LT 6 INCHES - SALES, MEASURED IN POTS</t>
  </si>
  <si>
    <t>FOLIAGE PLANTS, INDOOR USE, FERNS, TROPICAL - OPERATIONS WITH SALES</t>
  </si>
  <si>
    <t>FOLIAGE PLANTS, INDOOR USE, FERNS, TROPICAL - SALES, MEASURED IN $</t>
  </si>
  <si>
    <t>FOLIAGE PLANTS, INDOOR USE, FERNS, TROPICAL, HANGING BASKETS - OPERATIONS WITH SALES</t>
  </si>
  <si>
    <t>FOLIAGE PLANTS, INDOOR USE, FERNS, TROPICAL, HANGING BASKETS - SALES, MEASURED IN $</t>
  </si>
  <si>
    <t>FOLIAGE PLANTS, INDOOR USE, FERNS, TROPICAL, HANGING BASKETS - SALES, MEASURED IN BASKETS</t>
  </si>
  <si>
    <t>FOLIAGE PLANTS, INDOOR USE, FERNS, TROPICAL, POTS - OPERATIONS WITH SALES</t>
  </si>
  <si>
    <t>FOLIAGE PLANTS, INDOOR USE, FERNS, TROPICAL, POTS - SALES, MEASURED IN $</t>
  </si>
  <si>
    <t>FOLIAGE PLANTS, INDOOR USE, FERNS, TROPICAL, POTS - SALES, MEASURED IN POTS</t>
  </si>
  <si>
    <t>FOLIAGE PLANTS, INDOOR USE, FERNS, TROPICAL, POTS, 6 TO 13 INCHES - OPERATIONS WITH SALES</t>
  </si>
  <si>
    <t>FOLIAGE PLANTS, INDOOR USE, FERNS, TROPICAL, POTS, 6 TO 13 INCHES - SALES, MEASURED IN $</t>
  </si>
  <si>
    <t>FOLIAGE PLANTS, INDOOR USE, FERNS, TROPICAL, POTS, 6 TO 13 INCHES - SALES, MEASURED IN POTS</t>
  </si>
  <si>
    <t>FOLIAGE PLANTS, INDOOR USE, FERNS, TROPICAL, POTS, GT 13 INCHES - OPERATIONS WITH SALES</t>
  </si>
  <si>
    <t>FOLIAGE PLANTS, INDOOR USE, FERNS, TROPICAL, POTS, GT 13 INCHES - SALES, MEASURED IN $</t>
  </si>
  <si>
    <t>FOLIAGE PLANTS, INDOOR USE, FERNS, TROPICAL, POTS, GT 13 INCHES - SALES, MEASURED IN POTS</t>
  </si>
  <si>
    <t>FOLIAGE PLANTS, INDOOR USE, FERNS, TROPICAL, POTS, LT 6 INCHES - OPERATIONS WITH SALES</t>
  </si>
  <si>
    <t>FOLIAGE PLANTS, INDOOR USE, FERNS, TROPICAL, POTS, LT 6 INCHES - SALES, MEASURED IN $</t>
  </si>
  <si>
    <t>FOLIAGE PLANTS, INDOOR USE, FERNS, TROPICAL, POTS, LT 6 INCHES - SALES, MEASURED IN POTS</t>
  </si>
  <si>
    <t>FOLIAGE PLANTS, INDOOR USE, FERNS, TROPICAL, RETAIL - OPERATIONS WITH SALES</t>
  </si>
  <si>
    <t>FOLIAGE PLANTS, INDOOR USE, FERNS, TROPICAL, RETAIL - SALES, MEASURED IN $</t>
  </si>
  <si>
    <t>FOLIAGE PLANTS, INDOOR USE, FERNS, TROPICAL, RETAIL, POTS - OPERATIONS WITH SALES</t>
  </si>
  <si>
    <t>FOLIAGE PLANTS, INDOOR USE, FERNS, TROPICAL, RETAIL, POTS - SALES, MEASURED IN $</t>
  </si>
  <si>
    <t>FOLIAGE PLANTS, INDOOR USE, FERNS, TROPICAL, RETAIL, POTS - SALES, MEASURED IN POTS</t>
  </si>
  <si>
    <t>FOLIAGE PLANTS, INDOOR USE, FERNS, TROPICAL, RETAIL, POTS, 6 TO 13 INCHES - OPERATIONS WITH SALES</t>
  </si>
  <si>
    <t>FOLIAGE PLANTS, INDOOR USE, FERNS, TROPICAL, RETAIL, POTS, 6 TO 13 INCHES - SALES, MEASURED IN $</t>
  </si>
  <si>
    <t>FOLIAGE PLANTS, INDOOR USE, FERNS, TROPICAL, RETAIL, POTS, 6 TO 13 INCHES - SALES, MEASURED IN POTS</t>
  </si>
  <si>
    <t>FOLIAGE PLANTS, INDOOR USE, FERNS, TROPICAL, RETAIL, POTS, LT 6 INCHES - OPERATIONS WITH SALES</t>
  </si>
  <si>
    <t>FOLIAGE PLANTS, INDOOR USE, FERNS, TROPICAL, RETAIL, POTS, LT 6 INCHES - SALES, MEASURED IN $</t>
  </si>
  <si>
    <t>FOLIAGE PLANTS, INDOOR USE, FERNS, TROPICAL, RETAIL, POTS, LT 6 INCHES - SALES, MEASURED IN POTS</t>
  </si>
  <si>
    <t>FOLIAGE PLANTS, INDOOR USE, FERNS, TROPICAL, WHOLESALE - OPERATIONS WITH SALES</t>
  </si>
  <si>
    <t>FOLIAGE PLANTS, INDOOR USE, FERNS, TROPICAL, WHOLESALE - SALES, MEASURED IN $</t>
  </si>
  <si>
    <t>FOLIAGE PLANTS, INDOOR USE, FERNS, TROPICAL, WHOLESALE, HANGING BASKETS - OPERATIONS WITH SALES</t>
  </si>
  <si>
    <t>FOLIAGE PLANTS, INDOOR USE, FERNS, TROPICAL, WHOLESALE, HANGING BASKETS - SALES, MEASURED IN $</t>
  </si>
  <si>
    <t>FOLIAGE PLANTS, INDOOR USE, FERNS, TROPICAL, WHOLESALE, HANGING BASKETS - SALES, MEASURED IN BASKETS</t>
  </si>
  <si>
    <t>FOLIAGE PLANTS, INDOOR USE, FERNS, TROPICAL, WHOLESALE, POTS - OPERATIONS WITH SALES</t>
  </si>
  <si>
    <t>FOLIAGE PLANTS, INDOOR USE, FERNS, TROPICAL, WHOLESALE, POTS - SALES, MEASURED IN $</t>
  </si>
  <si>
    <t>FOLIAGE PLANTS, INDOOR USE, FERNS, TROPICAL, WHOLESALE, POTS - SALES, MEASURED IN POTS</t>
  </si>
  <si>
    <t>FOLIAGE PLANTS, INDOOR USE, FERNS, TROPICAL, WHOLESALE, POTS, 6 TO 13 INCHES - OPERATIONS WITH SALES</t>
  </si>
  <si>
    <t>FOLIAGE PLANTS, INDOOR USE, FERNS, TROPICAL, WHOLESALE, POTS, 6 TO 13 INCHES - SALES, MEASURED IN $</t>
  </si>
  <si>
    <t>FOLIAGE PLANTS, INDOOR USE, FERNS, TROPICAL, WHOLESALE, POTS, 6 TO 13 INCHES - SALES, MEASURED IN POTS</t>
  </si>
  <si>
    <t>FOLIAGE PLANTS, INDOOR USE, FERNS, TROPICAL, WHOLESALE, POTS, GT 13 INCHES - OPERATIONS WITH SALES</t>
  </si>
  <si>
    <t>FOLIAGE PLANTS, INDOOR USE, FERNS, TROPICAL, WHOLESALE, POTS, GT 13 INCHES - SALES, MEASURED IN $</t>
  </si>
  <si>
    <t>FOLIAGE PLANTS, INDOOR USE, FERNS, TROPICAL, WHOLESALE, POTS, GT 13 INCHES - SALES, MEASURED IN POTS</t>
  </si>
  <si>
    <t>FOLIAGE PLANTS, INDOOR USE, FERNS, TROPICAL, WHOLESALE, POTS, LT 6 INCHES - OPERATIONS WITH SALES</t>
  </si>
  <si>
    <t>FOLIAGE PLANTS, INDOOR USE, FERNS, TROPICAL, WHOLESALE, POTS, LT 6 INCHES - SALES, MEASURED IN $</t>
  </si>
  <si>
    <t>FOLIAGE PLANTS, INDOOR USE, FERNS, TROPICAL, WHOLESALE, POTS, LT 6 INCHES - SALES, MEASURED IN POTS</t>
  </si>
  <si>
    <t>FOLIAGE PLANTS, INDOOR USE, FICUS - OPERATIONS WITH SALES</t>
  </si>
  <si>
    <t>FOLIAGE PLANTS, INDOOR USE, FICUS - SALES, MEASURED IN $</t>
  </si>
  <si>
    <t>FOLIAGE PLANTS, INDOOR USE, FICUS, POTS - OPERATIONS WITH SALES</t>
  </si>
  <si>
    <t>FOLIAGE PLANTS, INDOOR USE, FICUS, POTS - SALES, MEASURED IN $</t>
  </si>
  <si>
    <t>FOLIAGE PLANTS, INDOOR USE, FICUS, POTS - SALES, MEASURED IN POTS</t>
  </si>
  <si>
    <t>FOLIAGE PLANTS, INDOOR USE, FICUS, POTS, 6 TO 13 INCHES - OPERATIONS WITH SALES</t>
  </si>
  <si>
    <t>FOLIAGE PLANTS, INDOOR USE, FICUS, POTS, 6 TO 13 INCHES - SALES, MEASURED IN $</t>
  </si>
  <si>
    <t>FOLIAGE PLANTS, INDOOR USE, FICUS, POTS, 6 TO 13 INCHES - SALES, MEASURED IN POTS</t>
  </si>
  <si>
    <t>FOLIAGE PLANTS, INDOOR USE, FICUS, POTS, GT 13 INCHES - OPERATIONS WITH SALES</t>
  </si>
  <si>
    <t>FOLIAGE PLANTS, INDOOR USE, FICUS, POTS, GT 13 INCHES - SALES, MEASURED IN $</t>
  </si>
  <si>
    <t>FOLIAGE PLANTS, INDOOR USE, FICUS, POTS, GT 13 INCHES - SALES, MEASURED IN POTS</t>
  </si>
  <si>
    <t>FOLIAGE PLANTS, INDOOR USE, FICUS, POTS, LT 6 INCHES - OPERATIONS WITH SALES</t>
  </si>
  <si>
    <t>FOLIAGE PLANTS, INDOOR USE, FICUS, POTS, LT 6 INCHES - SALES, MEASURED IN $</t>
  </si>
  <si>
    <t>FOLIAGE PLANTS, INDOOR USE, FICUS, POTS, LT 6 INCHES - SALES, MEASURED IN POTS</t>
  </si>
  <si>
    <t>FOLIAGE PLANTS, INDOOR USE, FICUS, WHOLESALE - OPERATIONS WITH SALES</t>
  </si>
  <si>
    <t>FOLIAGE PLANTS, INDOOR USE, FICUS, WHOLESALE - SALES, MEASURED IN $</t>
  </si>
  <si>
    <t>FOLIAGE PLANTS, INDOOR USE, FICUS, WHOLESALE, POTS - OPERATIONS WITH SALES</t>
  </si>
  <si>
    <t>FOLIAGE PLANTS, INDOOR USE, FICUS, WHOLESALE, POTS - SALES, MEASURED IN $</t>
  </si>
  <si>
    <t>FOLIAGE PLANTS, INDOOR USE, FICUS, WHOLESALE, POTS - SALES, MEASURED IN POTS</t>
  </si>
  <si>
    <t>FOLIAGE PLANTS, INDOOR USE, FICUS, WHOLESALE, POTS, 6 TO 13 INCHES - OPERATIONS WITH SALES</t>
  </si>
  <si>
    <t>FOLIAGE PLANTS, INDOOR USE, FICUS, WHOLESALE, POTS, 6 TO 13 INCHES - SALES, MEASURED IN $</t>
  </si>
  <si>
    <t>FOLIAGE PLANTS, INDOOR USE, FICUS, WHOLESALE, POTS, 6 TO 13 INCHES - SALES, MEASURED IN POTS</t>
  </si>
  <si>
    <t>FOLIAGE PLANTS, INDOOR USE, FICUS, WHOLESALE, POTS, GT 13 INCHES - OPERATIONS WITH SALES</t>
  </si>
  <si>
    <t>FOLIAGE PLANTS, INDOOR USE, FICUS, WHOLESALE, POTS, GT 13 INCHES - SALES, MEASURED IN $</t>
  </si>
  <si>
    <t>FOLIAGE PLANTS, INDOOR USE, FICUS, WHOLESALE, POTS, GT 13 INCHES - SALES, MEASURED IN POTS</t>
  </si>
  <si>
    <t>FOLIAGE PLANTS, INDOOR USE, FICUS, WHOLESALE, POTS, LT 6 INCHES - OPERATIONS WITH SALES</t>
  </si>
  <si>
    <t>FOLIAGE PLANTS, INDOOR USE, FICUS, WHOLESALE, POTS, LT 6 INCHES - SALES, MEASURED IN $</t>
  </si>
  <si>
    <t>FOLIAGE PLANTS, INDOOR USE, FICUS, WHOLESALE, POTS, LT 6 INCHES - SALES, MEASURED IN POTS</t>
  </si>
  <si>
    <t>FOLIAGE PLANTS, INDOOR USE, HANGING BASKETS - OPERATIONS WITH SALES</t>
  </si>
  <si>
    <t>FOLIAGE PLANTS, INDOOR USE, HANGING BASKETS - SALES, MEASURED IN $</t>
  </si>
  <si>
    <t>FOLIAGE PLANTS, INDOOR USE, HANGING BASKETS - SALES, MEASURED IN BASKETS</t>
  </si>
  <si>
    <t>FOLIAGE PLANTS, INDOOR USE, HEDERA (IVY) - OPERATIONS WITH SALES</t>
  </si>
  <si>
    <t>FOLIAGE PLANTS, INDOOR USE, HEDERA (IVY) - SALES, MEASURED IN $</t>
  </si>
  <si>
    <t>FOLIAGE PLANTS, INDOOR USE, HEDERA (IVY), POTS - OPERATIONS WITH SALES</t>
  </si>
  <si>
    <t>FOLIAGE PLANTS, INDOOR USE, HEDERA (IVY), POTS - SALES, MEASURED IN $</t>
  </si>
  <si>
    <t>FOLIAGE PLANTS, INDOOR USE, HEDERA (IVY), POTS - SALES, MEASURED IN POTS</t>
  </si>
  <si>
    <t>FOLIAGE PLANTS, INDOOR USE, HEDERA (IVY), POTS, 6 TO 13 INCHES - OPERATIONS WITH SALES</t>
  </si>
  <si>
    <t>FOLIAGE PLANTS, INDOOR USE, HEDERA (IVY), POTS, 6 TO 13 INCHES - SALES, MEASURED IN $</t>
  </si>
  <si>
    <t>FOLIAGE PLANTS, INDOOR USE, HEDERA (IVY), POTS, 6 TO 13 INCHES - SALES, MEASURED IN POTS</t>
  </si>
  <si>
    <t>FOLIAGE PLANTS, INDOOR USE, HEDERA (IVY), POTS, LT 6 INCHES - OPERATIONS WITH SALES</t>
  </si>
  <si>
    <t>FOLIAGE PLANTS, INDOOR USE, HEDERA (IVY), POTS, LT 6 INCHES - SALES, MEASURED IN $</t>
  </si>
  <si>
    <t>FOLIAGE PLANTS, INDOOR USE, HEDERA (IVY), POTS, LT 6 INCHES - SALES, MEASURED IN POTS</t>
  </si>
  <si>
    <t>FOLIAGE PLANTS, INDOOR USE, HEDERA (IVY), WHOLESALE - OPERATIONS WITH SALES</t>
  </si>
  <si>
    <t>FOLIAGE PLANTS, INDOOR USE, HEDERA (IVY), WHOLESALE - SALES, MEASURED IN $</t>
  </si>
  <si>
    <t>FOLIAGE PLANTS, INDOOR USE, HEDERA (IVY), WHOLESALE, POTS - OPERATIONS WITH SALES</t>
  </si>
  <si>
    <t>FOLIAGE PLANTS, INDOOR USE, HEDERA (IVY), WHOLESALE, POTS - SALES, MEASURED IN $</t>
  </si>
  <si>
    <t>FOLIAGE PLANTS, INDOOR USE, HEDERA (IVY), WHOLESALE, POTS - SALES, MEASURED IN POTS</t>
  </si>
  <si>
    <t>FOLIAGE PLANTS, INDOOR USE, HEDERA (IVY), WHOLESALE, POTS, 6 TO 13 INCHES - OPERATIONS WITH SALES</t>
  </si>
  <si>
    <t>FOLIAGE PLANTS, INDOOR USE, HEDERA (IVY), WHOLESALE, POTS, 6 TO 13 INCHES - SALES, MEASURED IN $</t>
  </si>
  <si>
    <t>FOLIAGE PLANTS, INDOOR USE, HEDERA (IVY), WHOLESALE, POTS, 6 TO 13 INCHES - SALES, MEASURED IN POTS</t>
  </si>
  <si>
    <t>FOLIAGE PLANTS, INDOOR USE, HEDERA (IVY), WHOLESALE, POTS, LT 6 INCHES - OPERATIONS WITH SALES</t>
  </si>
  <si>
    <t>FOLIAGE PLANTS, INDOOR USE, HEDERA (IVY), WHOLESALE, POTS, LT 6 INCHES - SALES, MEASURED IN $</t>
  </si>
  <si>
    <t>FOLIAGE PLANTS, INDOOR USE, HEDERA (IVY), WHOLESALE, POTS, LT 6 INCHES - SALES, MEASURED IN POTS</t>
  </si>
  <si>
    <t>FOLIAGE PLANTS, INDOOR USE, IN THE OPEN - ACRES IN PRODUCTION</t>
  </si>
  <si>
    <t>FOLIAGE PLANTS, INDOOR USE, IN THE OPEN - OPERATIONS WITH AREA IN PRODUCTION</t>
  </si>
  <si>
    <t>FOLIAGE PLANTS, INDOOR USE, IN THE OPEN, (EXCL NATURAL SHADE), HANGING BASKETS - ACRES IN PRODUCTION</t>
  </si>
  <si>
    <t>FOLIAGE PLANTS, INDOOR USE, IN THE OPEN, (EXCL NATURAL SHADE), HANGING BASKETS - OPERATIONS WITH AREA IN PRODUCTION</t>
  </si>
  <si>
    <t>FOLIAGE PLANTS, INDOOR USE, IN THE OPEN, (EXCL NATURAL SHADE), POTS - ACRES IN PRODUCTION</t>
  </si>
  <si>
    <t>FOLIAGE PLANTS, INDOOR USE, IN THE OPEN, (EXCL NATURAL SHADE), POTS - OPERATIONS WITH AREA IN PRODUCTION</t>
  </si>
  <si>
    <t>FOLIAGE PLANTS, INDOOR USE, IN THE OPEN, NATURAL SHADE, POTS - ACRES IN PRODUCTION</t>
  </si>
  <si>
    <t>FOLIAGE PLANTS, INDOOR USE, IN THE OPEN, NATURAL SHADE, POTS - OPERATIONS WITH AREA IN PRODUCTION</t>
  </si>
  <si>
    <t>FOLIAGE PLANTS, INDOOR USE, MARANTA (CALATHEA) - OPERATIONS WITH SALES</t>
  </si>
  <si>
    <t>FOLIAGE PLANTS, INDOOR USE, MARANTA (CALATHEA) - SALES, MEASURED IN $</t>
  </si>
  <si>
    <t>FOLIAGE PLANTS, INDOOR USE, MARANTA (CALATHEA), POTS - OPERATIONS WITH SALES</t>
  </si>
  <si>
    <t>FOLIAGE PLANTS, INDOOR USE, MARANTA (CALATHEA), POTS - SALES, MEASURED IN $</t>
  </si>
  <si>
    <t>FOLIAGE PLANTS, INDOOR USE, MARANTA (CALATHEA), POTS - SALES, MEASURED IN POTS</t>
  </si>
  <si>
    <t>FOLIAGE PLANTS, INDOOR USE, MARANTA (CALATHEA), POTS, 6 TO 13 INCHES - OPERATIONS WITH SALES</t>
  </si>
  <si>
    <t>FOLIAGE PLANTS, INDOOR USE, MARANTA (CALATHEA), POTS, 6 TO 13 INCHES - SALES, MEASURED IN $</t>
  </si>
  <si>
    <t>FOLIAGE PLANTS, INDOOR USE, MARANTA (CALATHEA), POTS, 6 TO 13 INCHES - SALES, MEASURED IN POTS</t>
  </si>
  <si>
    <t>FOLIAGE PLANTS, INDOOR USE, MARANTA (CALATHEA), POTS, LT 6 INCHES - OPERATIONS WITH SALES</t>
  </si>
  <si>
    <t>FOLIAGE PLANTS, INDOOR USE, MARANTA (CALATHEA), POTS, LT 6 INCHES - SALES, MEASURED IN $</t>
  </si>
  <si>
    <t>FOLIAGE PLANTS, INDOOR USE, MARANTA (CALATHEA), POTS, LT 6 INCHES - SALES, MEASURED IN POTS</t>
  </si>
  <si>
    <t>FOLIAGE PLANTS, INDOOR USE, MARANTA (CALATHEA), RETAIL - OPERATIONS WITH SALES</t>
  </si>
  <si>
    <t>FOLIAGE PLANTS, INDOOR USE, MARANTA (CALATHEA), RETAIL - SALES, MEASURED IN $</t>
  </si>
  <si>
    <t>FOLIAGE PLANTS, INDOOR USE, MARANTA (CALATHEA), RETAIL, POTS - OPERATIONS WITH SALES</t>
  </si>
  <si>
    <t>FOLIAGE PLANTS, INDOOR USE, MARANTA (CALATHEA), RETAIL, POTS - SALES, MEASURED IN $</t>
  </si>
  <si>
    <t>FOLIAGE PLANTS, INDOOR USE, MARANTA (CALATHEA), RETAIL, POTS - SALES, MEASURED IN POTS</t>
  </si>
  <si>
    <t>FOLIAGE PLANTS, INDOOR USE, MARANTA (CALATHEA), RETAIL, POTS, 6 TO 13 INCHES - OPERATIONS WITH SALES</t>
  </si>
  <si>
    <t>FOLIAGE PLANTS, INDOOR USE, MARANTA (CALATHEA), RETAIL, POTS, 6 TO 13 INCHES - SALES, MEASURED IN $</t>
  </si>
  <si>
    <t>FOLIAGE PLANTS, INDOOR USE, MARANTA (CALATHEA), RETAIL, POTS, 6 TO 13 INCHES - SALES, MEASURED IN POTS</t>
  </si>
  <si>
    <t>FOLIAGE PLANTS, INDOOR USE, MARANTA (CALATHEA), WHOLESALE - OPERATIONS WITH SALES</t>
  </si>
  <si>
    <t>FOLIAGE PLANTS, INDOOR USE, MARANTA (CALATHEA), WHOLESALE - SALES, MEASURED IN $</t>
  </si>
  <si>
    <t>FOLIAGE PLANTS, INDOOR USE, MARANTA (CALATHEA), WHOLESALE, POTS - OPERATIONS WITH SALES</t>
  </si>
  <si>
    <t>FOLIAGE PLANTS, INDOOR USE, MARANTA (CALATHEA), WHOLESALE, POTS - SALES, MEASURED IN $</t>
  </si>
  <si>
    <t>FOLIAGE PLANTS, INDOOR USE, MARANTA (CALATHEA), WHOLESALE, POTS - SALES, MEASURED IN POTS</t>
  </si>
  <si>
    <t>FOLIAGE PLANTS, INDOOR USE, MARANTA (CALATHEA), WHOLESALE, POTS, 6 TO 13 INCHES - OPERATIONS WITH SALES</t>
  </si>
  <si>
    <t>FOLIAGE PLANTS, INDOOR USE, MARANTA (CALATHEA), WHOLESALE, POTS, 6 TO 13 INCHES - SALES, MEASURED IN $</t>
  </si>
  <si>
    <t>FOLIAGE PLANTS, INDOOR USE, MARANTA (CALATHEA), WHOLESALE, POTS, 6 TO 13 INCHES - SALES, MEASURED IN POTS</t>
  </si>
  <si>
    <t>FOLIAGE PLANTS, INDOOR USE, MARANTA (CALATHEA), WHOLESALE, POTS, LT 6 INCHES - OPERATIONS WITH SALES</t>
  </si>
  <si>
    <t>FOLIAGE PLANTS, INDOOR USE, MARANTA (CALATHEA), WHOLESALE, POTS, LT 6 INCHES - SALES, MEASURED IN $</t>
  </si>
  <si>
    <t>FOLIAGE PLANTS, INDOOR USE, MARANTA (CALATHEA), WHOLESALE, POTS, LT 6 INCHES - SALES, MEASURED IN POTS</t>
  </si>
  <si>
    <t>FOLIAGE PLANTS, INDOOR USE, OTHER CLASSES - OPERATIONS WITH SALES</t>
  </si>
  <si>
    <t>FOLIAGE PLANTS, INDOOR USE, OTHER CLASSES - SALES, MEASURED IN $</t>
  </si>
  <si>
    <t>FOLIAGE PLANTS, INDOOR USE, OTHER CLASSES, HANGING BASKETS - OPERATIONS WITH SALES</t>
  </si>
  <si>
    <t>FOLIAGE PLANTS, INDOOR USE, OTHER CLASSES, HANGING BASKETS - SALES, MEASURED IN $</t>
  </si>
  <si>
    <t>FOLIAGE PLANTS, INDOOR USE, OTHER CLASSES, HANGING BASKETS - SALES, MEASURED IN BASKETS</t>
  </si>
  <si>
    <t>FOLIAGE PLANTS, INDOOR USE, OTHER CLASSES, POTS - OPERATIONS WITH SALES</t>
  </si>
  <si>
    <t>FOLIAGE PLANTS, INDOOR USE, OTHER CLASSES, POTS - SALES, MEASURED IN $</t>
  </si>
  <si>
    <t>FOLIAGE PLANTS, INDOOR USE, OTHER CLASSES, POTS - SALES, MEASURED IN POTS</t>
  </si>
  <si>
    <t>FOLIAGE PLANTS, INDOOR USE, OTHER CLASSES, POTS, 6 TO 13 INCHES - OPERATIONS WITH SALES</t>
  </si>
  <si>
    <t>FOLIAGE PLANTS, INDOOR USE, OTHER CLASSES, POTS, 6 TO 13 INCHES - SALES, MEASURED IN $</t>
  </si>
  <si>
    <t>FOLIAGE PLANTS, INDOOR USE, OTHER CLASSES, POTS, 6 TO 13 INCHES - SALES, MEASURED IN POTS</t>
  </si>
  <si>
    <t>FOLIAGE PLANTS, INDOOR USE, OTHER CLASSES, POTS, GT 13 INCHES - OPERATIONS WITH SALES</t>
  </si>
  <si>
    <t>FOLIAGE PLANTS, INDOOR USE, OTHER CLASSES, POTS, GT 13 INCHES - SALES, MEASURED IN $</t>
  </si>
  <si>
    <t>FOLIAGE PLANTS, INDOOR USE, OTHER CLASSES, POTS, GT 13 INCHES - SALES, MEASURED IN POTS</t>
  </si>
  <si>
    <t>FOLIAGE PLANTS, INDOOR USE, OTHER CLASSES, POTS, LT 6 INCHES - OPERATIONS WITH SALES</t>
  </si>
  <si>
    <t>FOLIAGE PLANTS, INDOOR USE, OTHER CLASSES, POTS, LT 6 INCHES - SALES, MEASURED IN $</t>
  </si>
  <si>
    <t>FOLIAGE PLANTS, INDOOR USE, OTHER CLASSES, POTS, LT 6 INCHES - SALES, MEASURED IN POTS</t>
  </si>
  <si>
    <t>FOLIAGE PLANTS, INDOOR USE, OTHER CLASSES, RETAIL - OPERATIONS WITH SALES</t>
  </si>
  <si>
    <t>FOLIAGE PLANTS, INDOOR USE, OTHER CLASSES, RETAIL - SALES, MEASURED IN $</t>
  </si>
  <si>
    <t>FOLIAGE PLANTS, INDOOR USE, OTHER CLASSES, RETAIL, HANGING BASKETS - OPERATIONS WITH SALES</t>
  </si>
  <si>
    <t>FOLIAGE PLANTS, INDOOR USE, OTHER CLASSES, RETAIL, HANGING BASKETS - SALES, MEASURED IN $</t>
  </si>
  <si>
    <t>FOLIAGE PLANTS, INDOOR USE, OTHER CLASSES, RETAIL, HANGING BASKETS - SALES, MEASURED IN BASKETS</t>
  </si>
  <si>
    <t>FOLIAGE PLANTS, INDOOR USE, OTHER CLASSES, RETAIL, POTS - OPERATIONS WITH SALES</t>
  </si>
  <si>
    <t>FOLIAGE PLANTS, INDOOR USE, OTHER CLASSES, RETAIL, POTS - SALES, MEASURED IN $</t>
  </si>
  <si>
    <t>FOLIAGE PLANTS, INDOOR USE, OTHER CLASSES, RETAIL, POTS - SALES, MEASURED IN POTS</t>
  </si>
  <si>
    <t>FOLIAGE PLANTS, INDOOR USE, OTHER CLASSES, RETAIL, POTS, 6 TO 13 INCHES - OPERATIONS WITH SALES</t>
  </si>
  <si>
    <t>FOLIAGE PLANTS, INDOOR USE, OTHER CLASSES, RETAIL, POTS, 6 TO 13 INCHES - SALES, MEASURED IN $</t>
  </si>
  <si>
    <t>FOLIAGE PLANTS, INDOOR USE, OTHER CLASSES, RETAIL, POTS, 6 TO 13 INCHES - SALES, MEASURED IN POTS</t>
  </si>
  <si>
    <t>FOLIAGE PLANTS, INDOOR USE, OTHER CLASSES, RETAIL, POTS, GT 13 INCHES - OPERATIONS WITH SALES</t>
  </si>
  <si>
    <t>FOLIAGE PLANTS, INDOOR USE, OTHER CLASSES, RETAIL, POTS, GT 13 INCHES - SALES, MEASURED IN $</t>
  </si>
  <si>
    <t>FOLIAGE PLANTS, INDOOR USE, OTHER CLASSES, RETAIL, POTS, GT 13 INCHES - SALES, MEASURED IN POTS</t>
  </si>
  <si>
    <t>FOLIAGE PLANTS, INDOOR USE, OTHER CLASSES, RETAIL, POTS, LT 6 INCHES - OPERATIONS WITH SALES</t>
  </si>
  <si>
    <t>FOLIAGE PLANTS, INDOOR USE, OTHER CLASSES, RETAIL, POTS, LT 6 INCHES - SALES, MEASURED IN $</t>
  </si>
  <si>
    <t>FOLIAGE PLANTS, INDOOR USE, OTHER CLASSES, RETAIL, POTS, LT 6 INCHES - SALES, MEASURED IN POTS</t>
  </si>
  <si>
    <t>FOLIAGE PLANTS, INDOOR USE, OTHER CLASSES, WHOLESALE - OPERATIONS WITH SALES</t>
  </si>
  <si>
    <t>FOLIAGE PLANTS, INDOOR USE, OTHER CLASSES, WHOLESALE - SALES, MEASURED IN $</t>
  </si>
  <si>
    <t>FOLIAGE PLANTS, INDOOR USE, OTHER CLASSES, WHOLESALE, HANGING BASKETS - OPERATIONS WITH SALES</t>
  </si>
  <si>
    <t>FOLIAGE PLANTS, INDOOR USE, OTHER CLASSES, WHOLESALE, HANGING BASKETS - SALES, MEASURED IN $</t>
  </si>
  <si>
    <t>FOLIAGE PLANTS, INDOOR USE, OTHER CLASSES, WHOLESALE, HANGING BASKETS - SALES, MEASURED IN BASKETS</t>
  </si>
  <si>
    <t>FOLIAGE PLANTS, INDOOR USE, OTHER CLASSES, WHOLESALE, POTS - OPERATIONS WITH SALES</t>
  </si>
  <si>
    <t>FOLIAGE PLANTS, INDOOR USE, OTHER CLASSES, WHOLESALE, POTS - SALES, MEASURED IN $</t>
  </si>
  <si>
    <t>FOLIAGE PLANTS, INDOOR USE, OTHER CLASSES, WHOLESALE, POTS - SALES, MEASURED IN POTS</t>
  </si>
  <si>
    <t>FOLIAGE PLANTS, INDOOR USE, OTHER CLASSES, WHOLESALE, POTS, 6 TO 13 INCHES - OPERATIONS WITH SALES</t>
  </si>
  <si>
    <t>FOLIAGE PLANTS, INDOOR USE, OTHER CLASSES, WHOLESALE, POTS, 6 TO 13 INCHES - SALES, MEASURED IN $</t>
  </si>
  <si>
    <t>FOLIAGE PLANTS, INDOOR USE, OTHER CLASSES, WHOLESALE, POTS, 6 TO 13 INCHES - SALES, MEASURED IN POTS</t>
  </si>
  <si>
    <t>FOLIAGE PLANTS, INDOOR USE, OTHER CLASSES, WHOLESALE, POTS, GT 13 INCHES - OPERATIONS WITH SALES</t>
  </si>
  <si>
    <t>FOLIAGE PLANTS, INDOOR USE, OTHER CLASSES, WHOLESALE, POTS, GT 13 INCHES - SALES, MEASURED IN $</t>
  </si>
  <si>
    <t>FOLIAGE PLANTS, INDOOR USE, OTHER CLASSES, WHOLESALE, POTS, GT 13 INCHES - SALES, MEASURED IN POTS</t>
  </si>
  <si>
    <t>FOLIAGE PLANTS, INDOOR USE, OTHER CLASSES, WHOLESALE, POTS, LT 6 INCHES - OPERATIONS WITH SALES</t>
  </si>
  <si>
    <t>FOLIAGE PLANTS, INDOOR USE, OTHER CLASSES, WHOLESALE, POTS, LT 6 INCHES - SALES, MEASURED IN $</t>
  </si>
  <si>
    <t>FOLIAGE PLANTS, INDOOR USE, OTHER CLASSES, WHOLESALE, POTS, LT 6 INCHES - SALES, MEASURED IN POTS</t>
  </si>
  <si>
    <t>FOLIAGE PLANTS, INDOOR USE, PALMS - OPERATIONS WITH SALES</t>
  </si>
  <si>
    <t>FOLIAGE PLANTS, INDOOR USE, PALMS - SALES, MEASURED IN $</t>
  </si>
  <si>
    <t>FOLIAGE PLANTS, INDOOR USE, PALMS, HANGING BASKETS - OPERATIONS WITH SALES</t>
  </si>
  <si>
    <t>FOLIAGE PLANTS, INDOOR USE, PALMS, HANGING BASKETS - SALES, MEASURED IN $</t>
  </si>
  <si>
    <t>FOLIAGE PLANTS, INDOOR USE, PALMS, HANGING BASKETS - SALES, MEASURED IN BASKETS</t>
  </si>
  <si>
    <t>FOLIAGE PLANTS, INDOOR USE, PALMS, POTS - OPERATIONS WITH SALES</t>
  </si>
  <si>
    <t>FOLIAGE PLANTS, INDOOR USE, PALMS, POTS - SALES, MEASURED IN $</t>
  </si>
  <si>
    <t>FOLIAGE PLANTS, INDOOR USE, PALMS, POTS - SALES, MEASURED IN POTS</t>
  </si>
  <si>
    <t>FOLIAGE PLANTS, INDOOR USE, PALMS, POTS, 6 TO 13 INCHES - OPERATIONS WITH SALES</t>
  </si>
  <si>
    <t>FOLIAGE PLANTS, INDOOR USE, PALMS, POTS, 6 TO 13 INCHES - SALES, MEASURED IN $</t>
  </si>
  <si>
    <t>FOLIAGE PLANTS, INDOOR USE, PALMS, POTS, 6 TO 13 INCHES - SALES, MEASURED IN POTS</t>
  </si>
  <si>
    <t>FOLIAGE PLANTS, INDOOR USE, PALMS, POTS, GT 13 INCHES - OPERATIONS WITH SALES</t>
  </si>
  <si>
    <t>FOLIAGE PLANTS, INDOOR USE, PALMS, POTS, GT 13 INCHES - SALES, MEASURED IN $</t>
  </si>
  <si>
    <t>FOLIAGE PLANTS, INDOOR USE, PALMS, POTS, GT 13 INCHES - SALES, MEASURED IN POTS</t>
  </si>
  <si>
    <t>FOLIAGE PLANTS, INDOOR USE, PALMS, POTS, LT 6 INCHES - OPERATIONS WITH SALES</t>
  </si>
  <si>
    <t>FOLIAGE PLANTS, INDOOR USE, PALMS, POTS, LT 6 INCHES - SALES, MEASURED IN $</t>
  </si>
  <si>
    <t>FOLIAGE PLANTS, INDOOR USE, PALMS, POTS, LT 6 INCHES - SALES, MEASURED IN POTS</t>
  </si>
  <si>
    <t>FOLIAGE PLANTS, INDOOR USE, PALMS, RETAIL - OPERATIONS WITH SALES</t>
  </si>
  <si>
    <t>FOLIAGE PLANTS, INDOOR USE, PALMS, RETAIL - SALES, MEASURED IN $</t>
  </si>
  <si>
    <t>FOLIAGE PLANTS, INDOOR USE, PALMS, RETAIL, POTS - OPERATIONS WITH SALES</t>
  </si>
  <si>
    <t>FOLIAGE PLANTS, INDOOR USE, PALMS, RETAIL, POTS - SALES, MEASURED IN $</t>
  </si>
  <si>
    <t>FOLIAGE PLANTS, INDOOR USE, PALMS, RETAIL, POTS - SALES, MEASURED IN POTS</t>
  </si>
  <si>
    <t>FOLIAGE PLANTS, INDOOR USE, PALMS, RETAIL, POTS, 6 TO 13 INCHES - OPERATIONS WITH SALES</t>
  </si>
  <si>
    <t>FOLIAGE PLANTS, INDOOR USE, PALMS, RETAIL, POTS, 6 TO 13 INCHES - SALES, MEASURED IN $</t>
  </si>
  <si>
    <t>FOLIAGE PLANTS, INDOOR USE, PALMS, RETAIL, POTS, 6 TO 13 INCHES - SALES, MEASURED IN POTS</t>
  </si>
  <si>
    <t>FOLIAGE PLANTS, INDOOR USE, PALMS, RETAIL, POTS, GT 13 INCHES - OPERATIONS WITH SALES</t>
  </si>
  <si>
    <t>FOLIAGE PLANTS, INDOOR USE, PALMS, RETAIL, POTS, GT 13 INCHES - SALES, MEASURED IN $</t>
  </si>
  <si>
    <t>FOLIAGE PLANTS, INDOOR USE, PALMS, RETAIL, POTS, GT 13 INCHES - SALES, MEASURED IN POTS</t>
  </si>
  <si>
    <t>FOLIAGE PLANTS, INDOOR USE, PALMS, RETAIL, POTS, LT 6 INCHES - OPERATIONS WITH SALES</t>
  </si>
  <si>
    <t>FOLIAGE PLANTS, INDOOR USE, PALMS, RETAIL, POTS, LT 6 INCHES - SALES, MEASURED IN $</t>
  </si>
  <si>
    <t>FOLIAGE PLANTS, INDOOR USE, PALMS, RETAIL, POTS, LT 6 INCHES - SALES, MEASURED IN POTS</t>
  </si>
  <si>
    <t>FOLIAGE PLANTS, INDOOR USE, PALMS, WHOLESALE - OPERATIONS WITH SALES</t>
  </si>
  <si>
    <t>FOLIAGE PLANTS, INDOOR USE, PALMS, WHOLESALE - SALES, MEASURED IN $</t>
  </si>
  <si>
    <t>FOLIAGE PLANTS, INDOOR USE, PALMS, WHOLESALE, HANGING BASKETS - OPERATIONS WITH SALES</t>
  </si>
  <si>
    <t>FOLIAGE PLANTS, INDOOR USE, PALMS, WHOLESALE, HANGING BASKETS - SALES, MEASURED IN $</t>
  </si>
  <si>
    <t>FOLIAGE PLANTS, INDOOR USE, PALMS, WHOLESALE, HANGING BASKETS - SALES, MEASURED IN BASKETS</t>
  </si>
  <si>
    <t>FOLIAGE PLANTS, INDOOR USE, PALMS, WHOLESALE, POTS - OPERATIONS WITH SALES</t>
  </si>
  <si>
    <t>FOLIAGE PLANTS, INDOOR USE, PALMS, WHOLESALE, POTS - SALES, MEASURED IN $</t>
  </si>
  <si>
    <t>FOLIAGE PLANTS, INDOOR USE, PALMS, WHOLESALE, POTS - SALES, MEASURED IN POTS</t>
  </si>
  <si>
    <t>FOLIAGE PLANTS, INDOOR USE, PALMS, WHOLESALE, POTS, 6 TO 13 INCHES - OPERATIONS WITH SALES</t>
  </si>
  <si>
    <t>FOLIAGE PLANTS, INDOOR USE, PALMS, WHOLESALE, POTS, 6 TO 13 INCHES - SALES, MEASURED IN $</t>
  </si>
  <si>
    <t>FOLIAGE PLANTS, INDOOR USE, PALMS, WHOLESALE, POTS, 6 TO 13 INCHES - SALES, MEASURED IN POTS</t>
  </si>
  <si>
    <t>FOLIAGE PLANTS, INDOOR USE, PALMS, WHOLESALE, POTS, GT 13 INCHES - OPERATIONS WITH SALES</t>
  </si>
  <si>
    <t>FOLIAGE PLANTS, INDOOR USE, PALMS, WHOLESALE, POTS, GT 13 INCHES - SALES, MEASURED IN $</t>
  </si>
  <si>
    <t>FOLIAGE PLANTS, INDOOR USE, PALMS, WHOLESALE, POTS, GT 13 INCHES - SALES, MEASURED IN POTS</t>
  </si>
  <si>
    <t>FOLIAGE PLANTS, INDOOR USE, PALMS, WHOLESALE, POTS, LT 6 INCHES - OPERATIONS WITH SALES</t>
  </si>
  <si>
    <t>FOLIAGE PLANTS, INDOOR USE, PALMS, WHOLESALE, POTS, LT 6 INCHES - SALES, MEASURED IN $</t>
  </si>
  <si>
    <t>FOLIAGE PLANTS, INDOOR USE, PALMS, WHOLESALE, POTS, LT 6 INCHES - SALES, MEASURED IN POTS</t>
  </si>
  <si>
    <t>FOLIAGE PLANTS, INDOOR USE, PHILODENDRON - OPERATIONS WITH SALES</t>
  </si>
  <si>
    <t>FOLIAGE PLANTS, INDOOR USE, PHILODENDRON - SALES, MEASURED IN $</t>
  </si>
  <si>
    <t>FOLIAGE PLANTS, INDOOR USE, PHILODENDRON, HANGING BASKETS - OPERATIONS WITH SALES</t>
  </si>
  <si>
    <t>FOLIAGE PLANTS, INDOOR USE, PHILODENDRON, HANGING BASKETS - SALES, MEASURED IN $</t>
  </si>
  <si>
    <t>FOLIAGE PLANTS, INDOOR USE, PHILODENDRON, HANGING BASKETS - SALES, MEASURED IN BASKETS</t>
  </si>
  <si>
    <t>FOLIAGE PLANTS, INDOOR USE, PHILODENDRON, POTS - OPERATIONS WITH SALES</t>
  </si>
  <si>
    <t>FOLIAGE PLANTS, INDOOR USE, PHILODENDRON, POTS - SALES, MEASURED IN $</t>
  </si>
  <si>
    <t>FOLIAGE PLANTS, INDOOR USE, PHILODENDRON, POTS - SALES, MEASURED IN POTS</t>
  </si>
  <si>
    <t>FOLIAGE PLANTS, INDOOR USE, PHILODENDRON, POTS, 6 TO 13 INCHES - OPERATIONS WITH SALES</t>
  </si>
  <si>
    <t>FOLIAGE PLANTS, INDOOR USE, PHILODENDRON, POTS, 6 TO 13 INCHES - SALES, MEASURED IN $</t>
  </si>
  <si>
    <t>FOLIAGE PLANTS, INDOOR USE, PHILODENDRON, POTS, 6 TO 13 INCHES - SALES, MEASURED IN POTS</t>
  </si>
  <si>
    <t>FOLIAGE PLANTS, INDOOR USE, PHILODENDRON, POTS, GT 13 INCHES - OPERATIONS WITH SALES</t>
  </si>
  <si>
    <t>FOLIAGE PLANTS, INDOOR USE, PHILODENDRON, POTS, GT 13 INCHES - SALES, MEASURED IN $</t>
  </si>
  <si>
    <t>FOLIAGE PLANTS, INDOOR USE, PHILODENDRON, POTS, GT 13 INCHES - SALES, MEASURED IN POTS</t>
  </si>
  <si>
    <t>FOLIAGE PLANTS, INDOOR USE, PHILODENDRON, POTS, LT 6 INCHES - OPERATIONS WITH SALES</t>
  </si>
  <si>
    <t>FOLIAGE PLANTS, INDOOR USE, PHILODENDRON, POTS, LT 6 INCHES - SALES, MEASURED IN $</t>
  </si>
  <si>
    <t>FOLIAGE PLANTS, INDOOR USE, PHILODENDRON, POTS, LT 6 INCHES - SALES, MEASURED IN POTS</t>
  </si>
  <si>
    <t>FOLIAGE PLANTS, INDOOR USE, PHILODENDRON, RETAIL - OPERATIONS WITH SALES</t>
  </si>
  <si>
    <t>FOLIAGE PLANTS, INDOOR USE, PHILODENDRON, RETAIL - SALES, MEASURED IN $</t>
  </si>
  <si>
    <t>FOLIAGE PLANTS, INDOOR USE, PHILODENDRON, RETAIL, POTS - OPERATIONS WITH SALES</t>
  </si>
  <si>
    <t>FOLIAGE PLANTS, INDOOR USE, PHILODENDRON, RETAIL, POTS - SALES, MEASURED IN $</t>
  </si>
  <si>
    <t>FOLIAGE PLANTS, INDOOR USE, PHILODENDRON, RETAIL, POTS - SALES, MEASURED IN POTS</t>
  </si>
  <si>
    <t>FOLIAGE PLANTS, INDOOR USE, PHILODENDRON, RETAIL, POTS, 6 TO 13 INCHES - OPERATIONS WITH SALES</t>
  </si>
  <si>
    <t>FOLIAGE PLANTS, INDOOR USE, PHILODENDRON, RETAIL, POTS, 6 TO 13 INCHES - SALES, MEASURED IN $</t>
  </si>
  <si>
    <t>FOLIAGE PLANTS, INDOOR USE, PHILODENDRON, RETAIL, POTS, 6 TO 13 INCHES - SALES, MEASURED IN POTS</t>
  </si>
  <si>
    <t>FOLIAGE PLANTS, INDOOR USE, PHILODENDRON, RETAIL, POTS, GT 13 INCHES - OPERATIONS WITH SALES</t>
  </si>
  <si>
    <t>FOLIAGE PLANTS, INDOOR USE, PHILODENDRON, RETAIL, POTS, GT 13 INCHES - SALES, MEASURED IN $</t>
  </si>
  <si>
    <t>FOLIAGE PLANTS, INDOOR USE, PHILODENDRON, RETAIL, POTS, GT 13 INCHES - SALES, MEASURED IN POTS</t>
  </si>
  <si>
    <t>FOLIAGE PLANTS, INDOOR USE, PHILODENDRON, RETAIL, POTS, LT 6 INCHES - OPERATIONS WITH SALES</t>
  </si>
  <si>
    <t>FOLIAGE PLANTS, INDOOR USE, PHILODENDRON, RETAIL, POTS, LT 6 INCHES - SALES, MEASURED IN $</t>
  </si>
  <si>
    <t>FOLIAGE PLANTS, INDOOR USE, PHILODENDRON, RETAIL, POTS, LT 6 INCHES - SALES, MEASURED IN POTS</t>
  </si>
  <si>
    <t>FOLIAGE PLANTS, INDOOR USE, PHILODENDRON, WHOLESALE - OPERATIONS WITH SALES</t>
  </si>
  <si>
    <t>FOLIAGE PLANTS, INDOOR USE, PHILODENDRON, WHOLESALE - SALES, MEASURED IN $</t>
  </si>
  <si>
    <t>FOLIAGE PLANTS, INDOOR USE, PHILODENDRON, WHOLESALE, HANGING BASKETS - OPERATIONS WITH SALES</t>
  </si>
  <si>
    <t>FOLIAGE PLANTS, INDOOR USE, PHILODENDRON, WHOLESALE, HANGING BASKETS - SALES, MEASURED IN $</t>
  </si>
  <si>
    <t>FOLIAGE PLANTS, INDOOR USE, PHILODENDRON, WHOLESALE, HANGING BASKETS - SALES, MEASURED IN BASKETS</t>
  </si>
  <si>
    <t>FOLIAGE PLANTS, INDOOR USE, PHILODENDRON, WHOLESALE, POTS - OPERATIONS WITH SALES</t>
  </si>
  <si>
    <t>FOLIAGE PLANTS, INDOOR USE, PHILODENDRON, WHOLESALE, POTS - SALES, MEASURED IN $</t>
  </si>
  <si>
    <t>FOLIAGE PLANTS, INDOOR USE, PHILODENDRON, WHOLESALE, POTS - SALES, MEASURED IN POTS</t>
  </si>
  <si>
    <t>FOLIAGE PLANTS, INDOOR USE, PHILODENDRON, WHOLESALE, POTS, 6 TO 13 INCHES - OPERATIONS WITH SALES</t>
  </si>
  <si>
    <t>FOLIAGE PLANTS, INDOOR USE, PHILODENDRON, WHOLESALE, POTS, 6 TO 13 INCHES - SALES, MEASURED IN $</t>
  </si>
  <si>
    <t>FOLIAGE PLANTS, INDOOR USE, PHILODENDRON, WHOLESALE, POTS, 6 TO 13 INCHES - SALES, MEASURED IN POTS</t>
  </si>
  <si>
    <t>FOLIAGE PLANTS, INDOOR USE, PHILODENDRON, WHOLESALE, POTS, GT 13 INCHES - OPERATIONS WITH SALES</t>
  </si>
  <si>
    <t>FOLIAGE PLANTS, INDOOR USE, PHILODENDRON, WHOLESALE, POTS, GT 13 INCHES - SALES, MEASURED IN $</t>
  </si>
  <si>
    <t>FOLIAGE PLANTS, INDOOR USE, PHILODENDRON, WHOLESALE, POTS, GT 13 INCHES - SALES, MEASURED IN POTS</t>
  </si>
  <si>
    <t>FOLIAGE PLANTS, INDOOR USE, PHILODENDRON, WHOLESALE, POTS, LT 6 INCHES - OPERATIONS WITH SALES</t>
  </si>
  <si>
    <t>FOLIAGE PLANTS, INDOOR USE, PHILODENDRON, WHOLESALE, POTS, LT 6 INCHES - SALES, MEASURED IN $</t>
  </si>
  <si>
    <t>FOLIAGE PLANTS, INDOOR USE, PHILODENDRON, WHOLESALE, POTS, LT 6 INCHES - SALES, MEASURED IN POTS</t>
  </si>
  <si>
    <t>FOLIAGE PLANTS, INDOOR USE, POTS - OPERATIONS WITH SALES</t>
  </si>
  <si>
    <t>FOLIAGE PLANTS, INDOOR USE, POTS - SALES, MEASURED IN $</t>
  </si>
  <si>
    <t>FOLIAGE PLANTS, INDOOR USE, POTS - SALES, MEASURED IN POTS</t>
  </si>
  <si>
    <t>FOLIAGE PLANTS, INDOOR USE, POTS, 6 TO 13 INCHES - OPERATIONS WITH SALES</t>
  </si>
  <si>
    <t>FOLIAGE PLANTS, INDOOR USE, POTS, 6 TO 13 INCHES - SALES, MEASURED IN $</t>
  </si>
  <si>
    <t>FOLIAGE PLANTS, INDOOR USE, POTS, 6 TO 13 INCHES - SALES, MEASURED IN POTS</t>
  </si>
  <si>
    <t>FOLIAGE PLANTS, INDOOR USE, POTS, GT 13 INCHES - OPERATIONS WITH SALES</t>
  </si>
  <si>
    <t>FOLIAGE PLANTS, INDOOR USE, POTS, GT 13 INCHES - SALES, MEASURED IN $</t>
  </si>
  <si>
    <t>FOLIAGE PLANTS, INDOOR USE, POTS, GT 13 INCHES - SALES, MEASURED IN POTS</t>
  </si>
  <si>
    <t>FOLIAGE PLANTS, INDOOR USE, POTS, LT 6 INCHES - OPERATIONS WITH SALES</t>
  </si>
  <si>
    <t>FOLIAGE PLANTS, INDOOR USE, POTS, LT 6 INCHES - SALES, MEASURED IN $</t>
  </si>
  <si>
    <t>FOLIAGE PLANTS, INDOOR USE, POTS, LT 6 INCHES - SALES, MEASURED IN POTS</t>
  </si>
  <si>
    <t>FOLIAGE PLANTS, INDOOR USE, RETAIL - OPERATIONS WITH SALES</t>
  </si>
  <si>
    <t>FOLIAGE PLANTS, INDOOR USE, RETAIL - SALES, MEASURED IN $</t>
  </si>
  <si>
    <t>FOLIAGE PLANTS, INDOOR USE, RETAIL, HANGING BASKETS - OPERATIONS WITH SALES</t>
  </si>
  <si>
    <t>FOLIAGE PLANTS, INDOOR USE, RETAIL, HANGING BASKETS - SALES, MEASURED IN $</t>
  </si>
  <si>
    <t>FOLIAGE PLANTS, INDOOR USE, RETAIL, HANGING BASKETS - SALES, MEASURED IN BASKETS</t>
  </si>
  <si>
    <t>FOLIAGE PLANTS, INDOOR USE, RETAIL, POTS - OPERATIONS WITH SALES</t>
  </si>
  <si>
    <t>FOLIAGE PLANTS, INDOOR USE, RETAIL, POTS - SALES, MEASURED IN $</t>
  </si>
  <si>
    <t>FOLIAGE PLANTS, INDOOR USE, RETAIL, POTS - SALES, MEASURED IN POTS</t>
  </si>
  <si>
    <t>FOLIAGE PLANTS, INDOOR USE, RETAIL, POTS, 6 TO 13 INCHES - OPERATIONS WITH SALES</t>
  </si>
  <si>
    <t>FOLIAGE PLANTS, INDOOR USE, RETAIL, POTS, 6 TO 13 INCHES - SALES, MEASURED IN $</t>
  </si>
  <si>
    <t>FOLIAGE PLANTS, INDOOR USE, RETAIL, POTS, 6 TO 13 INCHES - SALES, MEASURED IN POTS</t>
  </si>
  <si>
    <t>FOLIAGE PLANTS, INDOOR USE, RETAIL, POTS, GT 13 INCHES - OPERATIONS WITH SALES</t>
  </si>
  <si>
    <t>FOLIAGE PLANTS, INDOOR USE, RETAIL, POTS, GT 13 INCHES - SALES, MEASURED IN $</t>
  </si>
  <si>
    <t>FOLIAGE PLANTS, INDOOR USE, RETAIL, POTS, GT 13 INCHES - SALES, MEASURED IN POTS</t>
  </si>
  <si>
    <t>FOLIAGE PLANTS, INDOOR USE, RETAIL, POTS, LT 6 INCHES - OPERATIONS WITH SALES</t>
  </si>
  <si>
    <t>FOLIAGE PLANTS, INDOOR USE, RETAIL, POTS, LT 6 INCHES - SALES, MEASURED IN $</t>
  </si>
  <si>
    <t>FOLIAGE PLANTS, INDOOR USE, RETAIL, POTS, LT 6 INCHES - SALES, MEASURED IN POTS</t>
  </si>
  <si>
    <t>FOLIAGE PLANTS, INDOOR USE, SANSEVERIA - OPERATIONS WITH SALES</t>
  </si>
  <si>
    <t>FOLIAGE PLANTS, INDOOR USE, SANSEVERIA - SALES, MEASURED IN $</t>
  </si>
  <si>
    <t>FOLIAGE PLANTS, INDOOR USE, SANSEVERIA, POTS - OPERATIONS WITH SALES</t>
  </si>
  <si>
    <t>FOLIAGE PLANTS, INDOOR USE, SANSEVERIA, POTS - SALES, MEASURED IN $</t>
  </si>
  <si>
    <t>FOLIAGE PLANTS, INDOOR USE, SANSEVERIA, POTS - SALES, MEASURED IN POTS</t>
  </si>
  <si>
    <t>FOLIAGE PLANTS, INDOOR USE, SANSEVERIA, POTS, 6 TO 13 INCHES - OPERATIONS WITH SALES</t>
  </si>
  <si>
    <t>FOLIAGE PLANTS, INDOOR USE, SANSEVERIA, POTS, 6 TO 13 INCHES - SALES, MEASURED IN $</t>
  </si>
  <si>
    <t>FOLIAGE PLANTS, INDOOR USE, SANSEVERIA, POTS, 6 TO 13 INCHES - SALES, MEASURED IN POTS</t>
  </si>
  <si>
    <t>FOLIAGE PLANTS, INDOOR USE, SANSEVERIA, POTS, LT 6 INCHES - OPERATIONS WITH SALES</t>
  </si>
  <si>
    <t>FOLIAGE PLANTS, INDOOR USE, SANSEVERIA, POTS, LT 6 INCHES - SALES, MEASURED IN $</t>
  </si>
  <si>
    <t>FOLIAGE PLANTS, INDOOR USE, SANSEVERIA, POTS, LT 6 INCHES - SALES, MEASURED IN POTS</t>
  </si>
  <si>
    <t>FOLIAGE PLANTS, INDOOR USE, SANSEVERIA, WHOLESALE - OPERATIONS WITH SALES</t>
  </si>
  <si>
    <t>FOLIAGE PLANTS, INDOOR USE, SANSEVERIA, WHOLESALE - SALES, MEASURED IN $</t>
  </si>
  <si>
    <t>FOLIAGE PLANTS, INDOOR USE, SANSEVERIA, WHOLESALE, POTS - OPERATIONS WITH SALES</t>
  </si>
  <si>
    <t>FOLIAGE PLANTS, INDOOR USE, SANSEVERIA, WHOLESALE, POTS - SALES, MEASURED IN $</t>
  </si>
  <si>
    <t>FOLIAGE PLANTS, INDOOR USE, SANSEVERIA, WHOLESALE, POTS - SALES, MEASURED IN POTS</t>
  </si>
  <si>
    <t>FOLIAGE PLANTS, INDOOR USE, SANSEVERIA, WHOLESALE, POTS, 6 TO 13 INCHES - OPERATIONS WITH SALES</t>
  </si>
  <si>
    <t>FOLIAGE PLANTS, INDOOR USE, SANSEVERIA, WHOLESALE, POTS, 6 TO 13 INCHES - SALES, MEASURED IN $</t>
  </si>
  <si>
    <t>FOLIAGE PLANTS, INDOOR USE, SANSEVERIA, WHOLESALE, POTS, 6 TO 13 INCHES - SALES, MEASURED IN POTS</t>
  </si>
  <si>
    <t>FOLIAGE PLANTS, INDOOR USE, SANSEVERIA, WHOLESALE, POTS, LT 6 INCHES - OPERATIONS WITH SALES</t>
  </si>
  <si>
    <t>FOLIAGE PLANTS, INDOOR USE, SANSEVERIA, WHOLESALE, POTS, LT 6 INCHES - SALES, MEASURED IN $</t>
  </si>
  <si>
    <t>FOLIAGE PLANTS, INDOOR USE, SANSEVERIA, WHOLESALE, POTS, LT 6 INCHES - SALES, MEASURED IN POTS</t>
  </si>
  <si>
    <t>FOLIAGE PLANTS, INDOOR USE, SCHEFFLERA - OPERATIONS WITH SALES</t>
  </si>
  <si>
    <t>FOLIAGE PLANTS, INDOOR USE, SCHEFFLERA - SALES, MEASURED IN $</t>
  </si>
  <si>
    <t>FOLIAGE PLANTS, INDOOR USE, SCHEFFLERA, POTS - OPERATIONS WITH SALES</t>
  </si>
  <si>
    <t>FOLIAGE PLANTS, INDOOR USE, SCHEFFLERA, POTS - SALES, MEASURED IN $</t>
  </si>
  <si>
    <t>FOLIAGE PLANTS, INDOOR USE, SCHEFFLERA, POTS - SALES, MEASURED IN POTS</t>
  </si>
  <si>
    <t>FOLIAGE PLANTS, INDOOR USE, SCHEFFLERA, POTS, 6 TO 13 INCHES - OPERATIONS WITH SALES</t>
  </si>
  <si>
    <t>FOLIAGE PLANTS, INDOOR USE, SCHEFFLERA, POTS, 6 TO 13 INCHES - SALES, MEASURED IN $</t>
  </si>
  <si>
    <t>FOLIAGE PLANTS, INDOOR USE, SCHEFFLERA, POTS, 6 TO 13 INCHES - SALES, MEASURED IN POTS</t>
  </si>
  <si>
    <t>FOLIAGE PLANTS, INDOOR USE, SCHEFFLERA, POTS, GT 13 INCHES - OPERATIONS WITH SALES</t>
  </si>
  <si>
    <t>FOLIAGE PLANTS, INDOOR USE, SCHEFFLERA, POTS, GT 13 INCHES - SALES, MEASURED IN $</t>
  </si>
  <si>
    <t>FOLIAGE PLANTS, INDOOR USE, SCHEFFLERA, POTS, GT 13 INCHES - SALES, MEASURED IN POTS</t>
  </si>
  <si>
    <t>FOLIAGE PLANTS, INDOOR USE, SCHEFFLERA, POTS, LT 6 INCHES - OPERATIONS WITH SALES</t>
  </si>
  <si>
    <t>FOLIAGE PLANTS, INDOOR USE, SCHEFFLERA, POTS, LT 6 INCHES - SALES, MEASURED IN $</t>
  </si>
  <si>
    <t>FOLIAGE PLANTS, INDOOR USE, SCHEFFLERA, POTS, LT 6 INCHES - SALES, MEASURED IN POTS</t>
  </si>
  <si>
    <t>FOLIAGE PLANTS, INDOOR USE, SCHEFFLERA, RETAIL - OPERATIONS WITH SALES</t>
  </si>
  <si>
    <t>FOLIAGE PLANTS, INDOOR USE, SCHEFFLERA, RETAIL - SALES, MEASURED IN $</t>
  </si>
  <si>
    <t>FOLIAGE PLANTS, INDOOR USE, SCHEFFLERA, RETAIL, POTS - OPERATIONS WITH SALES</t>
  </si>
  <si>
    <t>FOLIAGE PLANTS, INDOOR USE, SCHEFFLERA, RETAIL, POTS - SALES, MEASURED IN $</t>
  </si>
  <si>
    <t>FOLIAGE PLANTS, INDOOR USE, SCHEFFLERA, RETAIL, POTS - SALES, MEASURED IN POTS</t>
  </si>
  <si>
    <t>FOLIAGE PLANTS, INDOOR USE, SCHEFFLERA, RETAIL, POTS, LT 6 INCHES - OPERATIONS WITH SALES</t>
  </si>
  <si>
    <t>FOLIAGE PLANTS, INDOOR USE, SCHEFFLERA, RETAIL, POTS, LT 6 INCHES - SALES, MEASURED IN $</t>
  </si>
  <si>
    <t>FOLIAGE PLANTS, INDOOR USE, SCHEFFLERA, RETAIL, POTS, LT 6 INCHES - SALES, MEASURED IN POTS</t>
  </si>
  <si>
    <t>FOLIAGE PLANTS, INDOOR USE, SCHEFFLERA, WHOLESALE - OPERATIONS WITH SALES</t>
  </si>
  <si>
    <t>FOLIAGE PLANTS, INDOOR USE, SCHEFFLERA, WHOLESALE - SALES, MEASURED IN $</t>
  </si>
  <si>
    <t>FOLIAGE PLANTS, INDOOR USE, SCHEFFLERA, WHOLESALE, POTS - OPERATIONS WITH SALES</t>
  </si>
  <si>
    <t>FOLIAGE PLANTS, INDOOR USE, SCHEFFLERA, WHOLESALE, POTS - SALES, MEASURED IN $</t>
  </si>
  <si>
    <t>FOLIAGE PLANTS, INDOOR USE, SCHEFFLERA, WHOLESALE, POTS - SALES, MEASURED IN POTS</t>
  </si>
  <si>
    <t>FOLIAGE PLANTS, INDOOR USE, SCHEFFLERA, WHOLESALE, POTS, 6 TO 13 INCHES - OPERATIONS WITH SALES</t>
  </si>
  <si>
    <t>FOLIAGE PLANTS, INDOOR USE, SCHEFFLERA, WHOLESALE, POTS, 6 TO 13 INCHES - SALES, MEASURED IN $</t>
  </si>
  <si>
    <t>FOLIAGE PLANTS, INDOOR USE, SCHEFFLERA, WHOLESALE, POTS, 6 TO 13 INCHES - SALES, MEASURED IN POTS</t>
  </si>
  <si>
    <t>FOLIAGE PLANTS, INDOOR USE, SCHEFFLERA, WHOLESALE, POTS, GT 13 INCHES - OPERATIONS WITH SALES</t>
  </si>
  <si>
    <t>FOLIAGE PLANTS, INDOOR USE, SCHEFFLERA, WHOLESALE, POTS, GT 13 INCHES - SALES, MEASURED IN $</t>
  </si>
  <si>
    <t>FOLIAGE PLANTS, INDOOR USE, SCHEFFLERA, WHOLESALE, POTS, GT 13 INCHES - SALES, MEASURED IN POTS</t>
  </si>
  <si>
    <t>FOLIAGE PLANTS, INDOOR USE, SCHEFFLERA, WHOLESALE, POTS, LT 6 INCHES - OPERATIONS WITH SALES</t>
  </si>
  <si>
    <t>FOLIAGE PLANTS, INDOOR USE, SCHEFFLERA, WHOLESALE, POTS, LT 6 INCHES - SALES, MEASURED IN $</t>
  </si>
  <si>
    <t>FOLIAGE PLANTS, INDOOR USE, SCHEFFLERA, WHOLESALE, POTS, LT 6 INCHES - SALES, MEASURED IN POTS</t>
  </si>
  <si>
    <t>FOLIAGE PLANTS, INDOOR USE, SPATHIPHYLLUM - OPERATIONS WITH SALES</t>
  </si>
  <si>
    <t>FOLIAGE PLANTS, INDOOR USE, SPATHIPHYLLUM - SALES, MEASURED IN $</t>
  </si>
  <si>
    <t>FOLIAGE PLANTS, INDOOR USE, SPATHIPHYLLUM, POTS - OPERATIONS WITH SALES</t>
  </si>
  <si>
    <t>FOLIAGE PLANTS, INDOOR USE, SPATHIPHYLLUM, POTS - SALES, MEASURED IN $</t>
  </si>
  <si>
    <t>FOLIAGE PLANTS, INDOOR USE, SPATHIPHYLLUM, POTS - SALES, MEASURED IN POTS</t>
  </si>
  <si>
    <t>FOLIAGE PLANTS, INDOOR USE, SPATHIPHYLLUM, POTS, 6 TO 13 INCHES - OPERATIONS WITH SALES</t>
  </si>
  <si>
    <t>FOLIAGE PLANTS, INDOOR USE, SPATHIPHYLLUM, POTS, 6 TO 13 INCHES - SALES, MEASURED IN $</t>
  </si>
  <si>
    <t>FOLIAGE PLANTS, INDOOR USE, SPATHIPHYLLUM, POTS, 6 TO 13 INCHES - SALES, MEASURED IN POTS</t>
  </si>
  <si>
    <t>FOLIAGE PLANTS, INDOOR USE, SPATHIPHYLLUM, POTS, GT 13 INCHES - OPERATIONS WITH SALES</t>
  </si>
  <si>
    <t>FOLIAGE PLANTS, INDOOR USE, SPATHIPHYLLUM, POTS, GT 13 INCHES - SALES, MEASURED IN $</t>
  </si>
  <si>
    <t>FOLIAGE PLANTS, INDOOR USE, SPATHIPHYLLUM, POTS, GT 13 INCHES - SALES, MEASURED IN POTS</t>
  </si>
  <si>
    <t>FOLIAGE PLANTS, INDOOR USE, SPATHIPHYLLUM, POTS, LT 6 INCHES - OPERATIONS WITH SALES</t>
  </si>
  <si>
    <t>FOLIAGE PLANTS, INDOOR USE, SPATHIPHYLLUM, POTS, LT 6 INCHES - SALES, MEASURED IN $</t>
  </si>
  <si>
    <t>FOLIAGE PLANTS, INDOOR USE, SPATHIPHYLLUM, POTS, LT 6 INCHES - SALES, MEASURED IN POTS</t>
  </si>
  <si>
    <t>FOLIAGE PLANTS, INDOOR USE, SPATHIPHYLLUM, RETAIL - OPERATIONS WITH SALES</t>
  </si>
  <si>
    <t>FOLIAGE PLANTS, INDOOR USE, SPATHIPHYLLUM, RETAIL - SALES, MEASURED IN $</t>
  </si>
  <si>
    <t>FOLIAGE PLANTS, INDOOR USE, SPATHIPHYLLUM, RETAIL, POTS - OPERATIONS WITH SALES</t>
  </si>
  <si>
    <t>FOLIAGE PLANTS, INDOOR USE, SPATHIPHYLLUM, RETAIL, POTS - SALES, MEASURED IN $</t>
  </si>
  <si>
    <t>FOLIAGE PLANTS, INDOOR USE, SPATHIPHYLLUM, RETAIL, POTS - SALES, MEASURED IN POTS</t>
  </si>
  <si>
    <t>FOLIAGE PLANTS, INDOOR USE, SPATHIPHYLLUM, RETAIL, POTS, 6 TO 13 INCHES - OPERATIONS WITH SALES</t>
  </si>
  <si>
    <t>FOLIAGE PLANTS, INDOOR USE, SPATHIPHYLLUM, RETAIL, POTS, 6 TO 13 INCHES - SALES, MEASURED IN $</t>
  </si>
  <si>
    <t>FOLIAGE PLANTS, INDOOR USE, SPATHIPHYLLUM, RETAIL, POTS, 6 TO 13 INCHES - SALES, MEASURED IN POTS</t>
  </si>
  <si>
    <t>FOLIAGE PLANTS, INDOOR USE, SPATHIPHYLLUM, RETAIL, POTS, GT 13 INCHES - OPERATIONS WITH SALES</t>
  </si>
  <si>
    <t>FOLIAGE PLANTS, INDOOR USE, SPATHIPHYLLUM, RETAIL, POTS, GT 13 INCHES - SALES, MEASURED IN $</t>
  </si>
  <si>
    <t>FOLIAGE PLANTS, INDOOR USE, SPATHIPHYLLUM, RETAIL, POTS, GT 13 INCHES - SALES, MEASURED IN POTS</t>
  </si>
  <si>
    <t>FOLIAGE PLANTS, INDOOR USE, SPATHIPHYLLUM, RETAIL, POTS, LT 6 INCHES - OPERATIONS WITH SALES</t>
  </si>
  <si>
    <t>FOLIAGE PLANTS, INDOOR USE, SPATHIPHYLLUM, RETAIL, POTS, LT 6 INCHES - SALES, MEASURED IN $</t>
  </si>
  <si>
    <t>FOLIAGE PLANTS, INDOOR USE, SPATHIPHYLLUM, RETAIL, POTS, LT 6 INCHES - SALES, MEASURED IN POTS</t>
  </si>
  <si>
    <t>FOLIAGE PLANTS, INDOOR USE, SPATHIPHYLLUM, WHOLESALE - OPERATIONS WITH SALES</t>
  </si>
  <si>
    <t>FOLIAGE PLANTS, INDOOR USE, SPATHIPHYLLUM, WHOLESALE - SALES, MEASURED IN $</t>
  </si>
  <si>
    <t>FOLIAGE PLANTS, INDOOR USE, SPATHIPHYLLUM, WHOLESALE, POTS - OPERATIONS WITH SALES</t>
  </si>
  <si>
    <t>FOLIAGE PLANTS, INDOOR USE, SPATHIPHYLLUM, WHOLESALE, POTS - SALES, MEASURED IN $</t>
  </si>
  <si>
    <t>FOLIAGE PLANTS, INDOOR USE, SPATHIPHYLLUM, WHOLESALE, POTS - SALES, MEASURED IN POTS</t>
  </si>
  <si>
    <t>FOLIAGE PLANTS, INDOOR USE, SPATHIPHYLLUM, WHOLESALE, POTS, 6 TO 13 INCHES - OPERATIONS WITH SALES</t>
  </si>
  <si>
    <t>FOLIAGE PLANTS, INDOOR USE, SPATHIPHYLLUM, WHOLESALE, POTS, 6 TO 13 INCHES - SALES, MEASURED IN $</t>
  </si>
  <si>
    <t>FOLIAGE PLANTS, INDOOR USE, SPATHIPHYLLUM, WHOLESALE, POTS, 6 TO 13 INCHES - SALES, MEASURED IN POTS</t>
  </si>
  <si>
    <t>FOLIAGE PLANTS, INDOOR USE, SPATHIPHYLLUM, WHOLESALE, POTS, GT 13 INCHES - OPERATIONS WITH SALES</t>
  </si>
  <si>
    <t>FOLIAGE PLANTS, INDOOR USE, SPATHIPHYLLUM, WHOLESALE, POTS, GT 13 INCHES - SALES, MEASURED IN $</t>
  </si>
  <si>
    <t>FOLIAGE PLANTS, INDOOR USE, SPATHIPHYLLUM, WHOLESALE, POTS, GT 13 INCHES - SALES, MEASURED IN POTS</t>
  </si>
  <si>
    <t>FOLIAGE PLANTS, INDOOR USE, SPATHIPHYLLUM, WHOLESALE, POTS, LT 6 INCHES - OPERATIONS WITH SALES</t>
  </si>
  <si>
    <t>FOLIAGE PLANTS, INDOOR USE, SPATHIPHYLLUM, WHOLESALE, POTS, LT 6 INCHES - SALES, MEASURED IN $</t>
  </si>
  <si>
    <t>FOLIAGE PLANTS, INDOOR USE, SPATHIPHYLLUM, WHOLESALE, POTS, LT 6 INCHES - SALES, MEASURED IN POTS</t>
  </si>
  <si>
    <t>FOLIAGE PLANTS, INDOOR USE, SYNGONIUM (NEPHTHYTIS) - OPERATIONS WITH SALES</t>
  </si>
  <si>
    <t>FOLIAGE PLANTS, INDOOR USE, SYNGONIUM (NEPHTHYTIS) - SALES, MEASURED IN $</t>
  </si>
  <si>
    <t>FOLIAGE PLANTS, INDOOR USE, SYNGONIUM (NEPHTHYTIS), HANGING BASKETS - OPERATIONS WITH SALES</t>
  </si>
  <si>
    <t>FOLIAGE PLANTS, INDOOR USE, SYNGONIUM (NEPHTHYTIS), HANGING BASKETS - SALES, MEASURED IN $</t>
  </si>
  <si>
    <t>FOLIAGE PLANTS, INDOOR USE, SYNGONIUM (NEPHTHYTIS), HANGING BASKETS - SALES, MEASURED IN BASKETS</t>
  </si>
  <si>
    <t>FOLIAGE PLANTS, INDOOR USE, SYNGONIUM (NEPHTHYTIS), POTS - OPERATIONS WITH SALES</t>
  </si>
  <si>
    <t>FOLIAGE PLANTS, INDOOR USE, SYNGONIUM (NEPHTHYTIS), POTS - SALES, MEASURED IN $</t>
  </si>
  <si>
    <t>FOLIAGE PLANTS, INDOOR USE, SYNGONIUM (NEPHTHYTIS), POTS - SALES, MEASURED IN POTS</t>
  </si>
  <si>
    <t>FOLIAGE PLANTS, INDOOR USE, SYNGONIUM (NEPHTHYTIS), POTS, 6 TO 13 INCHES - OPERATIONS WITH SALES</t>
  </si>
  <si>
    <t>FOLIAGE PLANTS, INDOOR USE, SYNGONIUM (NEPHTHYTIS), POTS, 6 TO 13 INCHES - SALES, MEASURED IN $</t>
  </si>
  <si>
    <t>FOLIAGE PLANTS, INDOOR USE, SYNGONIUM (NEPHTHYTIS), POTS, 6 TO 13 INCHES - SALES, MEASURED IN POTS</t>
  </si>
  <si>
    <t>FOLIAGE PLANTS, INDOOR USE, SYNGONIUM (NEPHTHYTIS), POTS, GT 13 INCHES - OPERATIONS WITH SALES</t>
  </si>
  <si>
    <t>FOLIAGE PLANTS, INDOOR USE, SYNGONIUM (NEPHTHYTIS), POTS, GT 13 INCHES - SALES, MEASURED IN $</t>
  </si>
  <si>
    <t>FOLIAGE PLANTS, INDOOR USE, SYNGONIUM (NEPHTHYTIS), POTS, GT 13 INCHES - SALES, MEASURED IN POTS</t>
  </si>
  <si>
    <t>FOLIAGE PLANTS, INDOOR USE, SYNGONIUM (NEPHTHYTIS), POTS, LT 6 INCHES - OPERATIONS WITH SALES</t>
  </si>
  <si>
    <t>FOLIAGE PLANTS, INDOOR USE, SYNGONIUM (NEPHTHYTIS), POTS, LT 6 INCHES - SALES, MEASURED IN $</t>
  </si>
  <si>
    <t>FOLIAGE PLANTS, INDOOR USE, SYNGONIUM (NEPHTHYTIS), POTS, LT 6 INCHES - SALES, MEASURED IN POTS</t>
  </si>
  <si>
    <t>FOLIAGE PLANTS, INDOOR USE, SYNGONIUM (NEPHTHYTIS), WHOLESALE - OPERATIONS WITH SALES</t>
  </si>
  <si>
    <t>FOLIAGE PLANTS, INDOOR USE, SYNGONIUM (NEPHTHYTIS), WHOLESALE - SALES, MEASURED IN $</t>
  </si>
  <si>
    <t>FOLIAGE PLANTS, INDOOR USE, SYNGONIUM (NEPHTHYTIS), WHOLESALE, HANGING BASKETS - OPERATIONS WITH SALES</t>
  </si>
  <si>
    <t>FOLIAGE PLANTS, INDOOR USE, SYNGONIUM (NEPHTHYTIS), WHOLESALE, HANGING BASKETS - SALES, MEASURED IN $</t>
  </si>
  <si>
    <t>FOLIAGE PLANTS, INDOOR USE, SYNGONIUM (NEPHTHYTIS), WHOLESALE, HANGING BASKETS - SALES, MEASURED IN BASKETS</t>
  </si>
  <si>
    <t>FOLIAGE PLANTS, INDOOR USE, SYNGONIUM (NEPHTHYTIS), WHOLESALE, POTS - OPERATIONS WITH SALES</t>
  </si>
  <si>
    <t>FOLIAGE PLANTS, INDOOR USE, SYNGONIUM (NEPHTHYTIS), WHOLESALE, POTS - SALES, MEASURED IN $</t>
  </si>
  <si>
    <t>FOLIAGE PLANTS, INDOOR USE, SYNGONIUM (NEPHTHYTIS), WHOLESALE, POTS - SALES, MEASURED IN POTS</t>
  </si>
  <si>
    <t>FOLIAGE PLANTS, INDOOR USE, SYNGONIUM (NEPHTHYTIS), WHOLESALE, POTS, 6 TO 13 INCHES - OPERATIONS WITH SALES</t>
  </si>
  <si>
    <t>FOLIAGE PLANTS, INDOOR USE, SYNGONIUM (NEPHTHYTIS), WHOLESALE, POTS, 6 TO 13 INCHES - SALES, MEASURED IN $</t>
  </si>
  <si>
    <t>FOLIAGE PLANTS, INDOOR USE, SYNGONIUM (NEPHTHYTIS), WHOLESALE, POTS, 6 TO 13 INCHES - SALES, MEASURED IN POTS</t>
  </si>
  <si>
    <t>FOLIAGE PLANTS, INDOOR USE, SYNGONIUM (NEPHTHYTIS), WHOLESALE, POTS, GT 13 INCHES - OPERATIONS WITH SALES</t>
  </si>
  <si>
    <t>FOLIAGE PLANTS, INDOOR USE, SYNGONIUM (NEPHTHYTIS), WHOLESALE, POTS, GT 13 INCHES - SALES, MEASURED IN $</t>
  </si>
  <si>
    <t>FOLIAGE PLANTS, INDOOR USE, SYNGONIUM (NEPHTHYTIS), WHOLESALE, POTS, GT 13 INCHES - SALES, MEASURED IN POTS</t>
  </si>
  <si>
    <t>FOLIAGE PLANTS, INDOOR USE, SYNGONIUM (NEPHTHYTIS), WHOLESALE, POTS, LT 6 INCHES - OPERATIONS WITH SALES</t>
  </si>
  <si>
    <t>FOLIAGE PLANTS, INDOOR USE, SYNGONIUM (NEPHTHYTIS), WHOLESALE, POTS, LT 6 INCHES - SALES, MEASURED IN $</t>
  </si>
  <si>
    <t>FOLIAGE PLANTS, INDOOR USE, SYNGONIUM (NEPHTHYTIS), WHOLESALE, POTS, LT 6 INCHES - SALES, MEASURED IN POTS</t>
  </si>
  <si>
    <t>FOLIAGE PLANTS, INDOOR USE, UNDER PROTECTION - OPERATIONS WITH AREA IN PRODUCTION</t>
  </si>
  <si>
    <t>FOLIAGE PLANTS, INDOOR USE, UNDER PROTECTION - SQ FT IN PRODUCTION</t>
  </si>
  <si>
    <t>FOLIAGE PLANTS, INDOOR USE, UNDER PROTECTION, GREENHOUSE, HANGING BASKETS - OPERATIONS WITH AREA IN PRODUCTION</t>
  </si>
  <si>
    <t>FOLIAGE PLANTS, INDOOR USE, UNDER PROTECTION, GREENHOUSE, HANGING BASKETS - SQ FT IN PRODUCTION</t>
  </si>
  <si>
    <t>FOLIAGE PLANTS, INDOOR USE, UNDER PROTECTION, GREENHOUSE, POTS - OPERATIONS WITH AREA IN PRODUCTION</t>
  </si>
  <si>
    <t>FOLIAGE PLANTS, INDOOR USE, UNDER PROTECTION, GREENHOUSE, POTS - SQ FT IN PRODUCTION</t>
  </si>
  <si>
    <t>FOLIAGE PLANTS, INDOOR USE, UNDER PROTECTION, SHADE STRUCTURES, HANGING BASKETS - OPERATIONS WITH AREA IN PRODUCTION</t>
  </si>
  <si>
    <t>FOLIAGE PLANTS, INDOOR USE, UNDER PROTECTION, SHADE STRUCTURES, HANGING BASKETS - SQ FT IN PRODUCTION</t>
  </si>
  <si>
    <t>FOLIAGE PLANTS, INDOOR USE, UNDER PROTECTION, SHADE STRUCTURES, POTS - OPERATIONS WITH AREA IN PRODUCTION</t>
  </si>
  <si>
    <t>FOLIAGE PLANTS, INDOOR USE, UNDER PROTECTION, SHADE STRUCTURES, POTS - SQ FT IN PRODUCTION</t>
  </si>
  <si>
    <t>FOLIAGE PLANTS, INDOOR USE, WHOLESALE - OPERATIONS WITH SALES</t>
  </si>
  <si>
    <t>FOLIAGE PLANTS, INDOOR USE, WHOLESALE - SALES, MEASURED IN $</t>
  </si>
  <si>
    <t>FOLIAGE PLANTS, INDOOR USE, WHOLESALE, HANGING BASKETS - OPERATIONS WITH SALES</t>
  </si>
  <si>
    <t>FOLIAGE PLANTS, INDOOR USE, WHOLESALE, HANGING BASKETS - SALES, MEASURED IN $</t>
  </si>
  <si>
    <t>FOLIAGE PLANTS, INDOOR USE, WHOLESALE, HANGING BASKETS - SALES, MEASURED IN BASKETS</t>
  </si>
  <si>
    <t>FOLIAGE PLANTS, INDOOR USE, WHOLESALE, POTS - OPERATIONS WITH SALES</t>
  </si>
  <si>
    <t>FOLIAGE PLANTS, INDOOR USE, WHOLESALE, POTS - SALES, MEASURED IN $</t>
  </si>
  <si>
    <t>FOLIAGE PLANTS, INDOOR USE, WHOLESALE, POTS - SALES, MEASURED IN POTS</t>
  </si>
  <si>
    <t>FOLIAGE PLANTS, INDOOR USE, WHOLESALE, POTS, 6 TO 13 INCHES - OPERATIONS WITH SALES</t>
  </si>
  <si>
    <t>FOLIAGE PLANTS, INDOOR USE, WHOLESALE, POTS, 6 TO 13 INCHES - SALES, MEASURED IN $</t>
  </si>
  <si>
    <t>FOLIAGE PLANTS, INDOOR USE, WHOLESALE, POTS, 6 TO 13 INCHES - SALES, MEASURED IN POTS</t>
  </si>
  <si>
    <t>FOLIAGE PLANTS, INDOOR USE, WHOLESALE, POTS, GT 13 INCHES - OPERATIONS WITH SALES</t>
  </si>
  <si>
    <t>FOLIAGE PLANTS, INDOOR USE, WHOLESALE, POTS, GT 13 INCHES - SALES, MEASURED IN $</t>
  </si>
  <si>
    <t>FOLIAGE PLANTS, INDOOR USE, WHOLESALE, POTS, GT 13 INCHES - SALES, MEASURED IN POTS</t>
  </si>
  <si>
    <t>FOLIAGE PLANTS, INDOOR USE, WHOLESALE, POTS, LT 6 INCHES - OPERATIONS WITH SALES</t>
  </si>
  <si>
    <t>FOLIAGE PLANTS, INDOOR USE, WHOLESALE, POTS, LT 6 INCHES - SALES, MEASURED IN $</t>
  </si>
  <si>
    <t>FOLIAGE PLANTS, INDOOR USE, WHOLESALE, POTS, LT 6 INCHES - SALES, MEASURED IN POTS</t>
  </si>
  <si>
    <t>FOOD CROP TOTALS, (EXCL MUSHROOMS), UNDER PROTECTION - OPERATIONS WITH AREA IN PRODUCTION</t>
  </si>
  <si>
    <t>FOOD CROP TOTALS, (EXCL MUSHROOMS), UNDER PROTECTION - PRODUCTION, MEASURED IN CWT</t>
  </si>
  <si>
    <t>FOOD CROP TOTALS, (EXCL MUSHROOMS), UNDER PROTECTION - SALES, MEASURED IN $</t>
  </si>
  <si>
    <t>FOOD CROP TOTALS, (EXCL MUSHROOMS), UNDER PROTECTION - SQ FT IN PRODUCTION</t>
  </si>
  <si>
    <t>FOOD CROP TOTALS, (EXCL MUSHROOMS), UNDER PROTECTION, FROM HYDROPONIC SYSTEMS - PRODUCTION, MEASURED IN CWT</t>
  </si>
  <si>
    <t>FOOD CROP TOTALS, (EXCL MUSHROOMS), UNDER PROTECTION, IRRIGATED - OPERATIONS WITH AREA IN PRODUCTION</t>
  </si>
  <si>
    <t>FOOD CROP TOTALS, (EXCL MUSHROOMS), UNDER PROTECTION, IRRIGATED - SQ FT IN PRODUCTION</t>
  </si>
  <si>
    <t>FOOD CROP TOTALS, (EXCL MUSHROOMS), UNDER PROTECTION, RETAIL - SALES, MEASURED IN $</t>
  </si>
  <si>
    <t>FOOD CROP TOTALS, (EXCL MUSHROOMS), UNDER PROTECTION, WHOLESALE - SALES, MEASURED IN $</t>
  </si>
  <si>
    <t>FOOD CROP, OTHER, (EXCL MUSHROOMS), UNDER PROTECTION - OPERATIONS WITH AREA IN PRODUCTION</t>
  </si>
  <si>
    <t>FOOD CROP, OTHER, (EXCL MUSHROOMS), UNDER PROTECTION - PRODUCTION, MEASURED IN CWT</t>
  </si>
  <si>
    <t>FOOD CROP, OTHER, (EXCL MUSHROOMS), UNDER PROTECTION - SALES, MEASURED IN $</t>
  </si>
  <si>
    <t>FOOD CROP, OTHER, (EXCL MUSHROOMS), UNDER PROTECTION - SQ FT IN PRODUCTION</t>
  </si>
  <si>
    <t>FOOD CROP, OTHER, (EXCL MUSHROOMS), UNDER PROTECTION, FROM HYDROPONIC SYSTEMS - PRODUCTION, MEASURED IN CWT</t>
  </si>
  <si>
    <t>FOOD CROP, OTHER, (EXCL MUSHROOMS), UNDER PROTECTION, RETAIL - SALES, MEASURED IN $</t>
  </si>
  <si>
    <t>FOOD CROP, OTHER, (EXCL MUSHROOMS), UNDER PROTECTION, WHOLESALE - SALES, MEASURED IN $</t>
  </si>
  <si>
    <t>FRUIT &amp; NUT PLANTS - INVENTORY, MEASURED IN PLANTS</t>
  </si>
  <si>
    <t>FRUIT &amp; NUT PLANTS - OPERATIONS WITH INVENTORY</t>
  </si>
  <si>
    <t>FRUIT &amp; NUT PLANTS - OPERATIONS WITH SALES</t>
  </si>
  <si>
    <t>FRUIT &amp; NUT PLANTS - SALES, MEASURED IN $</t>
  </si>
  <si>
    <t>FRUIT &amp; NUT PLANTS - SALES, MEASURED IN PLANTS</t>
  </si>
  <si>
    <t>FRUIT &amp; NUT PLANTS, BAREROOT - OPERATIONS WITH SALES</t>
  </si>
  <si>
    <t>FRUIT &amp; NUT PLANTS, BAREROOT - SALES, MEASURED IN $</t>
  </si>
  <si>
    <t>FRUIT &amp; NUT PLANTS, CITRUS &amp; SUBTROPICAL - INVENTORY, MEASURED IN PLANTS</t>
  </si>
  <si>
    <t>FRUIT &amp; NUT PLANTS, CITRUS &amp; SUBTROPICAL - OPERATIONS WITH INVENTORY</t>
  </si>
  <si>
    <t>FRUIT &amp; NUT PLANTS, CITRUS &amp; SUBTROPICAL - OPERATIONS WITH SALES</t>
  </si>
  <si>
    <t>FRUIT &amp; NUT PLANTS, CITRUS &amp; SUBTROPICAL - SALES, MEASURED IN $</t>
  </si>
  <si>
    <t>FRUIT &amp; NUT PLANTS, CITRUS &amp; SUBTROPICAL - SALES, MEASURED IN PLANTS</t>
  </si>
  <si>
    <t>FRUIT &amp; NUT PLANTS, CITRUS &amp; SUBTROPICAL, RETAIL - OPERATIONS WITH SALES</t>
  </si>
  <si>
    <t>FRUIT &amp; NUT PLANTS, CITRUS &amp; SUBTROPICAL, RETAIL - SALES, MEASURED IN $</t>
  </si>
  <si>
    <t>FRUIT &amp; NUT PLANTS, CITRUS &amp; SUBTROPICAL, RETAIL - SALES, MEASURED IN PLANTS</t>
  </si>
  <si>
    <t>FRUIT &amp; NUT PLANTS, CITRUS &amp; SUBTROPICAL, WHOLESALE - OPERATIONS WITH SALES</t>
  </si>
  <si>
    <t>FRUIT &amp; NUT PLANTS, CITRUS &amp; SUBTROPICAL, WHOLESALE - SALES, MEASURED IN $</t>
  </si>
  <si>
    <t>FRUIT &amp; NUT PLANTS, CITRUS &amp; SUBTROPICAL, WHOLESALE - SALES, MEASURED IN PLANTS</t>
  </si>
  <si>
    <t>FRUIT &amp; NUT PLANTS, CONTAINERS - OPERATIONS WITH SALES</t>
  </si>
  <si>
    <t>FRUIT &amp; NUT PLANTS, CONTAINERS - SALES, MEASURED IN $</t>
  </si>
  <si>
    <t>FRUIT &amp; NUT PLANTS, DECIDUOUS - OPERATIONS WITH SALES</t>
  </si>
  <si>
    <t>FRUIT &amp; NUT PLANTS, DECIDUOUS - SALES, MEASURED IN $</t>
  </si>
  <si>
    <t>FRUIT &amp; NUT PLANTS, DECIDUOUS - SALES, MEASURED IN PLANTS</t>
  </si>
  <si>
    <t>FRUIT &amp; NUT PLANTS, DECIDUOUS, RETAIL - OPERATIONS WITH SALES</t>
  </si>
  <si>
    <t>FRUIT &amp; NUT PLANTS, DECIDUOUS, RETAIL - SALES, MEASURED IN $</t>
  </si>
  <si>
    <t>FRUIT &amp; NUT PLANTS, DECIDUOUS, RETAIL - SALES, MEASURED IN PLANTS</t>
  </si>
  <si>
    <t>FRUIT &amp; NUT PLANTS, DECIDUOUS, WHOLESALE - OPERATIONS WITH SALES</t>
  </si>
  <si>
    <t>FRUIT &amp; NUT PLANTS, DECIDUOUS, WHOLESALE - SALES, MEASURED IN $</t>
  </si>
  <si>
    <t>FRUIT &amp; NUT PLANTS, DECIDUOUS, WHOLESALE - SALES, MEASURED IN PLANTS</t>
  </si>
  <si>
    <t>FRUIT &amp; NUT PLANTS, GRAPEVINES - OPERATIONS WITH SALES</t>
  </si>
  <si>
    <t>FRUIT &amp; NUT PLANTS, GRAPEVINES - SALES, MEASURED IN $</t>
  </si>
  <si>
    <t>FRUIT &amp; NUT PLANTS, GRAPEVINES - SALES, MEASURED IN PLANTS</t>
  </si>
  <si>
    <t>FRUIT &amp; NUT PLANTS, GRAPEVINES, WHOLESALE - OPERATIONS WITH SALES</t>
  </si>
  <si>
    <t>FRUIT &amp; NUT PLANTS, GRAPEVINES, WHOLESALE - SALES, MEASURED IN $</t>
  </si>
  <si>
    <t>FRUIT &amp; NUT PLANTS, GRAPEVINES, WHOLESALE - SALES, MEASURED IN PLANTS</t>
  </si>
  <si>
    <t>FRUIT &amp; NUT PLANTS, OTHER FORMS - OPERATIONS WITH SALES</t>
  </si>
  <si>
    <t>FRUIT &amp; NUT PLANTS, OTHER FORMS - SALES, MEASURED IN $</t>
  </si>
  <si>
    <t>FRUIT &amp; NUT PLANTS, OTHER SMALL PLANTS - INVENTORY, MEASURED IN PLANTS</t>
  </si>
  <si>
    <t>FRUIT &amp; NUT PLANTS, OTHER SMALL PLANTS - OPERATIONS WITH INVENTORY</t>
  </si>
  <si>
    <t>FRUIT &amp; NUT PLANTS, OTHER SMALL PLANTS - OPERATIONS WITH SALES</t>
  </si>
  <si>
    <t>FRUIT &amp; NUT PLANTS, OTHER SMALL PLANTS - SALES, MEASURED IN $</t>
  </si>
  <si>
    <t>FRUIT &amp; NUT PLANTS, OTHER SMALL PLANTS - SALES, MEASURED IN PLANTS</t>
  </si>
  <si>
    <t>FRUIT &amp; NUT PLANTS, OTHER SMALL PLANTS, RETAIL - OPERATIONS WITH SALES</t>
  </si>
  <si>
    <t>FRUIT &amp; NUT PLANTS, OTHER SMALL PLANTS, RETAIL - SALES, MEASURED IN $</t>
  </si>
  <si>
    <t>FRUIT &amp; NUT PLANTS, OTHER SMALL PLANTS, RETAIL - SALES, MEASURED IN PLANTS</t>
  </si>
  <si>
    <t>FRUIT &amp; NUT PLANTS, OTHER SMALL PLANTS, WHOLESALE - OPERATIONS WITH SALES</t>
  </si>
  <si>
    <t>FRUIT &amp; NUT PLANTS, OTHER SMALL PLANTS, WHOLESALE - SALES, MEASURED IN $</t>
  </si>
  <si>
    <t>FRUIT &amp; NUT PLANTS, OTHER SMALL PLANTS, WHOLESALE - SALES, MEASURED IN PLANTS</t>
  </si>
  <si>
    <t>FRUIT &amp; NUT PLANTS, OTHER TREES - INVENTORY, MEASURED IN PLANTS</t>
  </si>
  <si>
    <t>FRUIT &amp; NUT PLANTS, OTHER TREES - OPERATIONS WITH INVENTORY</t>
  </si>
  <si>
    <t>FRUIT &amp; NUT PLANTS, OTHER TREES - OPERATIONS WITH SALES</t>
  </si>
  <si>
    <t>FRUIT &amp; NUT PLANTS, OTHER TREES - SALES, MEASURED IN $</t>
  </si>
  <si>
    <t>FRUIT &amp; NUT PLANTS, OTHER TREES - SALES, MEASURED IN PLANTS</t>
  </si>
  <si>
    <t>FRUIT &amp; NUT PLANTS, OTHER TREES, RETAIL - OPERATIONS WITH SALES</t>
  </si>
  <si>
    <t>FRUIT &amp; NUT PLANTS, OTHER TREES, RETAIL - SALES, MEASURED IN $</t>
  </si>
  <si>
    <t>FRUIT &amp; NUT PLANTS, OTHER TREES, RETAIL - SALES, MEASURED IN PLANTS</t>
  </si>
  <si>
    <t>FRUIT &amp; NUT PLANTS, OTHER TREES, WHOLESALE - OPERATIONS WITH SALES</t>
  </si>
  <si>
    <t>FRUIT &amp; NUT PLANTS, OTHER TREES, WHOLESALE - SALES, MEASURED IN $</t>
  </si>
  <si>
    <t>FRUIT &amp; NUT PLANTS, OTHER TREES, WHOLESALE - SALES, MEASURED IN PLANTS</t>
  </si>
  <si>
    <t>FRUIT &amp; NUT PLANTS, RETAIL - OPERATIONS WITH SALES</t>
  </si>
  <si>
    <t>FRUIT &amp; NUT PLANTS, RETAIL - SALES, MEASURED IN $</t>
  </si>
  <si>
    <t>FRUIT &amp; NUT PLANTS, RETAIL - SALES, MEASURED IN PLANTS</t>
  </si>
  <si>
    <t>FRUIT &amp; NUT PLANTS, STRAWBERRY - INVENTORY, MEASURED IN PLANTS</t>
  </si>
  <si>
    <t>FRUIT &amp; NUT PLANTS, STRAWBERRY - OPERATIONS WITH INVENTORY</t>
  </si>
  <si>
    <t>FRUIT &amp; NUT PLANTS, STRAWBERRY - OPERATIONS WITH SALES</t>
  </si>
  <si>
    <t>FRUIT &amp; NUT PLANTS, STRAWBERRY - SALES, MEASURED IN $</t>
  </si>
  <si>
    <t>FRUIT &amp; NUT PLANTS, STRAWBERRY - SALES, MEASURED IN PLANTS</t>
  </si>
  <si>
    <t>FRUIT &amp; NUT PLANTS, STRAWBERRY, RETAIL - OPERATIONS WITH SALES</t>
  </si>
  <si>
    <t>FRUIT &amp; NUT PLANTS, STRAWBERRY, RETAIL - SALES, MEASURED IN $</t>
  </si>
  <si>
    <t>FRUIT &amp; NUT PLANTS, STRAWBERRY, RETAIL - SALES, MEASURED IN PLANTS</t>
  </si>
  <si>
    <t>FRUIT &amp; NUT PLANTS, STRAWBERRY, WHOLESALE - OPERATIONS WITH SALES</t>
  </si>
  <si>
    <t>FRUIT &amp; NUT PLANTS, STRAWBERRY, WHOLESALE - SALES, MEASURED IN $</t>
  </si>
  <si>
    <t>FRUIT &amp; NUT PLANTS, STRAWBERRY, WHOLESALE - SALES, MEASURED IN PLANTS</t>
  </si>
  <si>
    <t>FRUIT &amp; NUT PLANTS, WHOLESALE - OPERATIONS WITH SALES</t>
  </si>
  <si>
    <t>FRUIT &amp; NUT PLANTS, WHOLESALE - SALES, MEASURED IN $</t>
  </si>
  <si>
    <t>FRUIT &amp; NUT PLANTS, WHOLESALE - SALES, MEASURED IN PLANTS</t>
  </si>
  <si>
    <t>FRUIT TOTALS, UNDER PROTECTION - OPERATIONS WITH AREA IN PRODUCTION</t>
  </si>
  <si>
    <t>FRUIT TOTALS, UNDER PROTECTION - OPERATIONS WITH SALES</t>
  </si>
  <si>
    <t>FRUIT TOTALS, UNDER PROTECTION - SALES, MEASURED IN $</t>
  </si>
  <si>
    <t>FRUIT TOTALS, UNDER PROTECTION - SQ FT IN PRODUCTION</t>
  </si>
  <si>
    <t>HERBS, FRESH CUT, UNDER PROTECTION - OPERATIONS WITH AREA IN PRODUCTION</t>
  </si>
  <si>
    <t>HERBS, FRESH CUT, UNDER PROTECTION - PRODUCTION, MEASURED IN CWT</t>
  </si>
  <si>
    <t>HERBS, FRESH CUT, UNDER PROTECTION - SALES, MEASURED IN $</t>
  </si>
  <si>
    <t>HERBS, FRESH CUT, UNDER PROTECTION - SQ FT IN PRODUCTION</t>
  </si>
  <si>
    <t>HERBS, FRESH CUT, UNDER PROTECTION, FROM HYDROPONIC SYSTEMS - PRODUCTION, MEASURED IN CWT</t>
  </si>
  <si>
    <t>HERBS, FRESH CUT, UNDER PROTECTION, RETAIL - SALES, MEASURED IN $</t>
  </si>
  <si>
    <t>HERBS, FRESH CUT, UNDER PROTECTION, WHOLESALE - SALES, MEASURED IN $</t>
  </si>
  <si>
    <t>HORTICULTURE TOTALS - OPERATIONS WITH SALES</t>
  </si>
  <si>
    <t>HORTICULTURE TOTALS - SALES, MEASURED IN $</t>
  </si>
  <si>
    <t>HORTICULTURE TOTALS, (EXCL CUT TREES &amp; VEGETABLE SEEDS &amp; TRANSPLANTS) - OPERATIONS WITH SALES</t>
  </si>
  <si>
    <t>HORTICULTURE TOTALS, (EXCL CUT TREES &amp; VEGETABLE SEEDS &amp; TRANSPLANTS) - SALES, MEASURED IN $</t>
  </si>
  <si>
    <t>HORTICULTURE TOTALS, (EXCL CUT TREES &amp; VEGETABLE SEEDS &amp; TRANSPLANTS) - SALES, MEASURED IN PCT OF FARM OPERATIONS</t>
  </si>
  <si>
    <t>HORTICULTURE TOTALS, (EXCL CUT TREES &amp; VEGETABLE SEEDS &amp; TRANSPLANTS) - SALES, MEASURED IN PCT OF FARM SALES</t>
  </si>
  <si>
    <t>HORTICULTURE TOTALS, (EXCL CUT TREES) - OPERATIONS WITH AREA IN PRODUCTION</t>
  </si>
  <si>
    <t>HORTICULTURE TOTALS, (EXCL CUT TREES), IN THE OPEN - ACRES IN PRODUCTION</t>
  </si>
  <si>
    <t>HORTICULTURE TOTALS, (EXCL CUT TREES), IN THE OPEN - OPERATIONS WITH AREA IN PRODUCTION</t>
  </si>
  <si>
    <t>HORTICULTURE TOTALS, (EXCL CUT TREES), IN THE OPEN, IRRIGATED - ACRES IN PRODUCTION</t>
  </si>
  <si>
    <t>HORTICULTURE TOTALS, (EXCL CUT TREES), IN THE OPEN, IRRIGATED - OPERATIONS WITH AREA IN PRODUCTION</t>
  </si>
  <si>
    <t>HORTICULTURE TOTALS, (EXCL CUT TREES), UNDER PROTECTION - OPERATIONS WITH AREA IN PRODUCTION</t>
  </si>
  <si>
    <t>HORTICULTURE TOTALS, (EXCL CUT TREES), UNDER PROTECTION - SQ FT IN PRODUCTION</t>
  </si>
  <si>
    <t>HORTICULTURE TOTALS, IN THE OPEN, (EXCL NATURAL SHADE) - ACRES IN PRODUCTION</t>
  </si>
  <si>
    <t>HORTICULTURE TOTALS, IN THE OPEN, (EXCL NATURAL SHADE) - OPERATIONS WITH AREA IN PRODUCTION</t>
  </si>
  <si>
    <t>HORTICULTURE TOTALS, IN THE OPEN, IRRIGATED - ACRES IN PRODUCTION</t>
  </si>
  <si>
    <t>HORTICULTURE TOTALS, IN THE OPEN, IRRIGATED - OPERATIONS WITH AREA IN PRODUCTION</t>
  </si>
  <si>
    <t>HORTICULTURE TOTALS, IN THE OPEN, IRRIGATED - WATER APPLIED, MEASURED IN ACRE FEET / ACRE</t>
  </si>
  <si>
    <t>HORTICULTURE TOTALS, IN THE OPEN, IRRIGATED - WATER APPLIED, MEASURED IN GALLONS</t>
  </si>
  <si>
    <t>HORTICULTURE TOTALS, IN THE OPEN, NATURAL SHADE - ACRES IN PRODUCTION</t>
  </si>
  <si>
    <t>HORTICULTURE TOTALS, IN THE OPEN, NATURAL SHADE - OPERATIONS WITH AREA IN PRODUCTION</t>
  </si>
  <si>
    <t>HORTICULTURE TOTALS, RETAIL - OPERATIONS WITH SALES</t>
  </si>
  <si>
    <t>HORTICULTURE TOTALS, RETAIL - SALES, MEASURED IN $</t>
  </si>
  <si>
    <t>HORTICULTURE TOTALS, RETAIL, CONSUMER - OPERATIONS WITH SALES</t>
  </si>
  <si>
    <t>HORTICULTURE TOTALS, RETAIL, CONSUMER - SALES, MEASURED IN $</t>
  </si>
  <si>
    <t>HORTICULTURE TOTALS, UNDER PROTECTION, GREENHOUSE - OPERATIONS WITH AREA IN PRODUCTION</t>
  </si>
  <si>
    <t>HORTICULTURE TOTALS, UNDER PROTECTION, GREENHOUSE - SQ FT IN PRODUCTION</t>
  </si>
  <si>
    <t>HORTICULTURE TOTALS, UNDER PROTECTION, GREENHOUSE, BUILT WITHIN CURRENT YEAR - OPERATIONS WITH AREA IN PRODUCTION</t>
  </si>
  <si>
    <t>HORTICULTURE TOTALS, UNDER PROTECTION, GREENHOUSE, BUILT WITHIN CURRENT YEAR - SQ FT IN PRODUCTION</t>
  </si>
  <si>
    <t>HORTICULTURE TOTALS, UNDER PROTECTION, GREENHOUSE, FILM PLASTIC - OPERATIONS WITH AREA IN PRODUCTION</t>
  </si>
  <si>
    <t>HORTICULTURE TOTALS, UNDER PROTECTION, GREENHOUSE, FILM PLASTIC - SQ FT IN PRODUCTION</t>
  </si>
  <si>
    <t>HORTICULTURE TOTALS, UNDER PROTECTION, GREENHOUSE, GLASS - OPERATIONS WITH AREA IN PRODUCTION</t>
  </si>
  <si>
    <t>HORTICULTURE TOTALS, UNDER PROTECTION, GREENHOUSE, GLASS - SQ FT IN PRODUCTION</t>
  </si>
  <si>
    <t>HORTICULTURE TOTALS, UNDER PROTECTION, GREENHOUSE, RIGID PLASTIC - OPERATIONS WITH AREA IN PRODUCTION</t>
  </si>
  <si>
    <t>HORTICULTURE TOTALS, UNDER PROTECTION, GREENHOUSE, RIGID PLASTIC - SQ FT IN PRODUCTION</t>
  </si>
  <si>
    <t>HORTICULTURE TOTALS, UNDER PROTECTION, IRRIGATED - ACRES IN PRODUCTION</t>
  </si>
  <si>
    <t>HORTICULTURE TOTALS, UNDER PROTECTION, IRRIGATED - OPERATIONS WITH AREA IN PRODUCTION</t>
  </si>
  <si>
    <t>HORTICULTURE TOTALS, UNDER PROTECTION, IRRIGATED - SQ FT IN PRODUCTION</t>
  </si>
  <si>
    <t>HORTICULTURE TOTALS, UNDER PROTECTION, IRRIGATED - WATER APPLIED, MEASURED IN GALLONS</t>
  </si>
  <si>
    <t>HORTICULTURE TOTALS, UNDER PROTECTION, SHADE STRUCTURES - OPERATIONS WITH AREA IN PRODUCTION</t>
  </si>
  <si>
    <t>HORTICULTURE TOTALS, UNDER PROTECTION, SHADE STRUCTURES - SQ FT IN PRODUCTION</t>
  </si>
  <si>
    <t>HORTICULTURE TOTALS, WHOLESALE - OPERATIONS WITH SALES</t>
  </si>
  <si>
    <t>HORTICULTURE TOTALS, WHOLESALE - SALES, MEASURED IN $</t>
  </si>
  <si>
    <t>HORTICULTURE TOTALS, WHOLESALE, FLORISTS (RETAIL) - OPERATIONS WITH SALES</t>
  </si>
  <si>
    <t>HORTICULTURE TOTALS, WHOLESALE, FLORISTS (RETAIL) - SALES, MEASURED IN $</t>
  </si>
  <si>
    <t>HORTICULTURE TOTALS, WHOLESALE, FLORISTS (WHOLESALE) - OPERATIONS WITH SALES</t>
  </si>
  <si>
    <t>HORTICULTURE TOTALS, WHOLESALE, FLORISTS (WHOLESALE) - SALES, MEASURED IN $</t>
  </si>
  <si>
    <t>HORTICULTURE TOTALS, WHOLESALE, GARDEN CENTERS &amp; NURSERIES - OPERATIONS WITH SALES</t>
  </si>
  <si>
    <t>HORTICULTURE TOTALS, WHOLESALE, GARDEN CENTERS &amp; NURSERIES - SALES, MEASURED IN $</t>
  </si>
  <si>
    <t>HORTICULTURE TOTALS, WHOLESALE, INTERIORSCAPERS - OPERATIONS WITH SALES</t>
  </si>
  <si>
    <t>HORTICULTURE TOTALS, WHOLESALE, INTERIORSCAPERS - SALES, MEASURED IN $</t>
  </si>
  <si>
    <t>HORTICULTURE TOTALS, WHOLESALE, LANDSCAPE CONTRACTORS - OPERATIONS WITH SALES</t>
  </si>
  <si>
    <t>HORTICULTURE TOTALS, WHOLESALE, LANDSCAPE CONTRACTORS - SALES, MEASURED IN $</t>
  </si>
  <si>
    <t>HORTICULTURE TOTALS, WHOLESALE, LANDSCAPE REDISTRIBUTION YARDS - OPERATIONS WITH SALES</t>
  </si>
  <si>
    <t>HORTICULTURE TOTALS, WHOLESALE, LANDSCAPE REDISTRIBUTION YARDS - SALES, MEASURED IN $</t>
  </si>
  <si>
    <t>HORTICULTURE TOTALS, WHOLESALE, NON-PROFITS - OPERATIONS WITH SALES</t>
  </si>
  <si>
    <t>HORTICULTURE TOTALS, WHOLESALE, NON-PROFITS - SALES, MEASURED IN $</t>
  </si>
  <si>
    <t>HORTICULTURE TOTALS, WHOLESALE, OTHER MASS MARKETERS - OPERATIONS WITH SALES</t>
  </si>
  <si>
    <t>HORTICULTURE TOTALS, WHOLESALE, OTHER MASS MARKETERS - SALES, MEASURED IN $</t>
  </si>
  <si>
    <t>HORTICULTURE TOTALS, WHOLESALE, OTHER OUTLETS - OPERATIONS WITH SALES</t>
  </si>
  <si>
    <t>HORTICULTURE TOTALS, WHOLESALE, OTHER OUTLETS - SALES, MEASURED IN $</t>
  </si>
  <si>
    <t>HORTICULTURE TOTALS, WHOLESALE, SUPERMARKETS - OPERATIONS WITH SALES</t>
  </si>
  <si>
    <t>HORTICULTURE TOTALS, WHOLESALE, SUPERMARKETS - SALES, MEASURED IN $</t>
  </si>
  <si>
    <t>HORTICULTURE, OTHER, IN THE OPEN, (EXCL NATURAL SHADE) - ACRES IN PRODUCTION</t>
  </si>
  <si>
    <t>HORTICULTURE, OTHER, IN THE OPEN, (EXCL NATURAL SHADE) - OPERATIONS WITH AREA IN PRODUCTION</t>
  </si>
  <si>
    <t>HORTICULTURE, OTHER, IN THE OPEN, IRRIGATED - ACRES IN PRODUCTION</t>
  </si>
  <si>
    <t>HORTICULTURE, OTHER, IN THE OPEN, IRRIGATED - OPERATIONS WITH AREA IN PRODUCTION</t>
  </si>
  <si>
    <t>HORTICULTURE, OTHER, IN THE OPEN, NATURAL SHADE - ACRES IN PRODUCTION</t>
  </si>
  <si>
    <t>HORTICULTURE, OTHER, IN THE OPEN, NATURAL SHADE - OPERATIONS WITH AREA IN PRODUCTION</t>
  </si>
  <si>
    <t>HORTICULTURE, OTHER, UNDER PROTECTION, GREENHOUSE - OPERATIONS WITH AREA IN PRODUCTION</t>
  </si>
  <si>
    <t>HORTICULTURE, OTHER, UNDER PROTECTION, GREENHOUSE - SQ FT IN PRODUCTION</t>
  </si>
  <si>
    <t>HORTICULTURE, OTHER, UNDER PROTECTION, IRRIGATED - OPERATIONS WITH AREA IN PRODUCTION</t>
  </si>
  <si>
    <t>HORTICULTURE, OTHER, UNDER PROTECTION, IRRIGATED - SQ FT IN PRODUCTION</t>
  </si>
  <si>
    <t>HORTICULTURE, OTHER, UNDER PROTECTION, SHADE STRUCTURES - OPERATIONS WITH AREA IN PRODUCTION</t>
  </si>
  <si>
    <t>HORTICULTURE, OTHER, UNDER PROTECTION, SHADE STRUCTURES - SQ FT IN PRODUCTION</t>
  </si>
  <si>
    <t>LETTUCE, UNDER PROTECTION - OPERATIONS WITH AREA IN PRODUCTION</t>
  </si>
  <si>
    <t>LETTUCE, UNDER PROTECTION - PRODUCTION, MEASURED IN CWT</t>
  </si>
  <si>
    <t>LETTUCE, UNDER PROTECTION - SALES, MEASURED IN $</t>
  </si>
  <si>
    <t>LETTUCE, UNDER PROTECTION - SQ FT IN PRODUCTION</t>
  </si>
  <si>
    <t>LETTUCE, UNDER PROTECTION, FROM HYDROPONIC SYSTEMS - PRODUCTION, MEASURED IN CWT</t>
  </si>
  <si>
    <t>LETTUCE, UNDER PROTECTION, RETAIL - SALES, MEASURED IN $</t>
  </si>
  <si>
    <t>LETTUCE, UNDER PROTECTION, WHOLESALE - SALES, MEASURED IN $</t>
  </si>
  <si>
    <t>MUSHROOMS - OPERATIONS WITH AREA IN PRODUCTION</t>
  </si>
  <si>
    <t>MUSHROOMS - OPERATIONS WITH SALES</t>
  </si>
  <si>
    <t>MUSHROOMS - SALES, MEASURED IN $</t>
  </si>
  <si>
    <t>MUSHROOMS - SQ FT IN PRODUCTION</t>
  </si>
  <si>
    <t>MUSHROOMS, IRRIGATED - OPERATIONS WITH AREA IN PRODUCTION</t>
  </si>
  <si>
    <t>MUSHROOMS, IRRIGATED - SQ FT IN PRODUCTION</t>
  </si>
  <si>
    <t>NURSERY TOTALS - OPERATIONS WITH AREA IN PRODUCTION</t>
  </si>
  <si>
    <t>NURSERY TOTALS - OPERATIONS WITH SALES</t>
  </si>
  <si>
    <t>NURSERY TOTALS - SALES, MEASURED IN $</t>
  </si>
  <si>
    <t>NURSERY TOTALS, BALLED &amp; BURLAPPED - OPERATIONS WITH SALES</t>
  </si>
  <si>
    <t>NURSERY TOTALS, BALLED &amp; BURLAPPED - SALES, MEASURED IN $</t>
  </si>
  <si>
    <t>NURSERY TOTALS, BAREROOT - OPERATIONS WITH SALES</t>
  </si>
  <si>
    <t>NURSERY TOTALS, BAREROOT - SALES, MEASURED IN $</t>
  </si>
  <si>
    <t>NURSERY TOTALS, CONTAINERS - OPERATIONS WITH SALES</t>
  </si>
  <si>
    <t>NURSERY TOTALS, CONTAINERS - SALES, MEASURED IN $</t>
  </si>
  <si>
    <t>NURSERY TOTALS, IN THE OPEN - ACRES IN PRODUCTION</t>
  </si>
  <si>
    <t>NURSERY TOTALS, IN THE OPEN - OPERATIONS WITH AREA IN PRODUCTION</t>
  </si>
  <si>
    <t>NURSERY TOTALS, IN THE OPEN, (EXCL NATURAL SHADE) - ACRES IN PRODUCTION</t>
  </si>
  <si>
    <t>NURSERY TOTALS, IN THE OPEN, (EXCL NATURAL SHADE) - OPERATIONS WITH AREA IN PRODUCTION</t>
  </si>
  <si>
    <t>NURSERY TOTALS, IN THE OPEN, IRRIGATED - ACRES IN PRODUCTION</t>
  </si>
  <si>
    <t>NURSERY TOTALS, IN THE OPEN, IRRIGATED - OPERATIONS WITH AREA IN PRODUCTION</t>
  </si>
  <si>
    <t>NURSERY TOTALS, IN THE OPEN, NATURAL SHADE - ACRES IN PRODUCTION</t>
  </si>
  <si>
    <t>NURSERY TOTALS, IN THE OPEN, NATURAL SHADE - OPERATIONS WITH AREA IN PRODUCTION</t>
  </si>
  <si>
    <t>NURSERY TOTALS, OTHER FORMS - OPERATIONS WITH SALES</t>
  </si>
  <si>
    <t>NURSERY TOTALS, OTHER FORMS - SALES, MEASURED IN $</t>
  </si>
  <si>
    <t>NURSERY TOTALS, UNDER PROTECTION - OPERATIONS WITH AREA IN PRODUCTION</t>
  </si>
  <si>
    <t>NURSERY TOTALS, UNDER PROTECTION - SQ FT IN PRODUCTION</t>
  </si>
  <si>
    <t>NURSERY TOTALS, UNDER PROTECTION, GREENHOUSE - OPERATIONS WITH AREA IN PRODUCTION</t>
  </si>
  <si>
    <t>NURSERY TOTALS, UNDER PROTECTION, GREENHOUSE - SQ FT IN PRODUCTION</t>
  </si>
  <si>
    <t>NURSERY TOTALS, UNDER PROTECTION, IRRIGATED - OPERATIONS WITH AREA IN PRODUCTION</t>
  </si>
  <si>
    <t>NURSERY TOTALS, UNDER PROTECTION, IRRIGATED - SQ FT IN PRODUCTION</t>
  </si>
  <si>
    <t>NURSERY TOTALS, UNDER PROTECTION, SHADE STRUCTURES - OPERATIONS WITH AREA IN PRODUCTION</t>
  </si>
  <si>
    <t>NURSERY TOTALS, UNDER PROTECTION, SHADE STRUCTURES - SQ FT IN PRODUCTION</t>
  </si>
  <si>
    <t>NURSERY, OTHER - OPERATIONS WITH AREA IN PRODUCTION</t>
  </si>
  <si>
    <t>NURSERY, OTHER - OPERATIONS WITH SALES</t>
  </si>
  <si>
    <t>NURSERY, OTHER - SALES, MEASURED IN $</t>
  </si>
  <si>
    <t>NURSERY, OTHER, IN THE OPEN - ACRES IN PRODUCTION</t>
  </si>
  <si>
    <t>NURSERY, OTHER, IN THE OPEN - OPERATIONS WITH AREA IN PRODUCTION</t>
  </si>
  <si>
    <t>NURSERY, OTHER, INCL GREENHOUSE - OPERATIONS WITH AREA IN PRODUCTION</t>
  </si>
  <si>
    <t>NURSERY, OTHER, INCL GREENHOUSE, IN THE OPEN - ACRES IN PRODUCTION</t>
  </si>
  <si>
    <t>NURSERY, OTHER, INCL GREENHOUSE, IN THE OPEN - OPERATIONS WITH AREA IN PRODUCTION</t>
  </si>
  <si>
    <t>NURSERY, OTHER, INCL GREENHOUSE, UNDER PROTECTION - OPERATIONS WITH AREA IN PRODUCTION</t>
  </si>
  <si>
    <t>NURSERY, OTHER, INCL GREENHOUSE, UNDER PROTECTION - SQ FT IN PRODUCTION</t>
  </si>
  <si>
    <t>NURSERY, OTHER, UNDER PROTECTION - OPERATIONS WITH AREA IN PRODUCTION</t>
  </si>
  <si>
    <t>NURSERY, OTHER, UNDER PROTECTION - SQ FT IN PRODUCTION</t>
  </si>
  <si>
    <t>ORNAMENTAL GRASSES - INVENTORY, MEASURED IN PLANTS</t>
  </si>
  <si>
    <t>ORNAMENTAL GRASSES - OPERATIONS WITH INVENTORY</t>
  </si>
  <si>
    <t>ORNAMENTAL GRASSES - OPERATIONS WITH SALES</t>
  </si>
  <si>
    <t>ORNAMENTAL GRASSES - SALES, MEASURED IN $</t>
  </si>
  <si>
    <t>ORNAMENTAL GRASSES - SALES, MEASURED IN PLANTS</t>
  </si>
  <si>
    <t>ORNAMENTAL GRASSES, BALLED &amp; BURLAPPED - OPERATIONS WITH SALES</t>
  </si>
  <si>
    <t>ORNAMENTAL GRASSES, BALLED &amp; BURLAPPED - SALES, MEASURED IN $</t>
  </si>
  <si>
    <t>ORNAMENTAL GRASSES, BAREROOT - OPERATIONS WITH SALES</t>
  </si>
  <si>
    <t>ORNAMENTAL GRASSES, BAREROOT - SALES, MEASURED IN $</t>
  </si>
  <si>
    <t>ORNAMENTAL GRASSES, CONTAINERS - OPERATIONS WITH SALES</t>
  </si>
  <si>
    <t>ORNAMENTAL GRASSES, CONTAINERS - SALES, MEASURED IN $</t>
  </si>
  <si>
    <t>ORNAMENTAL GRASSES, OTHER FORMS - OPERATIONS WITH SALES</t>
  </si>
  <si>
    <t>ORNAMENTAL GRASSES, OTHER FORMS - SALES, MEASURED IN $</t>
  </si>
  <si>
    <t>ORNAMENTAL GRASSES, RETAIL - OPERATIONS WITH SALES</t>
  </si>
  <si>
    <t>ORNAMENTAL GRASSES, RETAIL - SALES, MEASURED IN $</t>
  </si>
  <si>
    <t>ORNAMENTAL GRASSES, RETAIL - SALES, MEASURED IN PLANTS</t>
  </si>
  <si>
    <t>ORNAMENTAL GRASSES, WHOLESALE - OPERATIONS WITH SALES</t>
  </si>
  <si>
    <t>ORNAMENTAL GRASSES, WHOLESALE - SALES, MEASURED IN $</t>
  </si>
  <si>
    <t>ORNAMENTAL GRASSES, WHOLESALE - SALES, MEASURED IN PLANTS</t>
  </si>
  <si>
    <t>PALMS, LANDSCAPING - INVENTORY, MEASURED IN PLANTS</t>
  </si>
  <si>
    <t>PALMS, LANDSCAPING - OPERATIONS WITH INVENTORY</t>
  </si>
  <si>
    <t>PALMS, LANDSCAPING - OPERATIONS WITH SALES</t>
  </si>
  <si>
    <t>PALMS, LANDSCAPING - SALES, MEASURED IN $</t>
  </si>
  <si>
    <t>PALMS, LANDSCAPING - SALES, MEASURED IN PLANTS</t>
  </si>
  <si>
    <t>PALMS, LANDSCAPING, BALLED &amp; BURLAPPED - OPERATIONS WITH SALES</t>
  </si>
  <si>
    <t>PALMS, LANDSCAPING, BALLED &amp; BURLAPPED - SALES, MEASURED IN $</t>
  </si>
  <si>
    <t>PALMS, LANDSCAPING, BAREROOT - OPERATIONS WITH SALES</t>
  </si>
  <si>
    <t>PALMS, LANDSCAPING, BAREROOT - SALES, MEASURED IN $</t>
  </si>
  <si>
    <t>PALMS, LANDSCAPING, CONTAINERS - OPERATIONS WITH SALES</t>
  </si>
  <si>
    <t>PALMS, LANDSCAPING, CONTAINERS - SALES, MEASURED IN $</t>
  </si>
  <si>
    <t>PALMS, LANDSCAPING, OTHER FORMS - OPERATIONS WITH SALES</t>
  </si>
  <si>
    <t>PALMS, LANDSCAPING, OTHER FORMS - SALES, MEASURED IN $</t>
  </si>
  <si>
    <t>PALMS, LANDSCAPING, RETAIL - OPERATIONS WITH SALES</t>
  </si>
  <si>
    <t>PALMS, LANDSCAPING, RETAIL - SALES, MEASURED IN $</t>
  </si>
  <si>
    <t>PALMS, LANDSCAPING, RETAIL - SALES, MEASURED IN PLANTS</t>
  </si>
  <si>
    <t>PALMS, LANDSCAPING, WHOLESALE - OPERATIONS WITH SALES</t>
  </si>
  <si>
    <t>PALMS, LANDSCAPING, WHOLESALE - SALES, MEASURED IN $</t>
  </si>
  <si>
    <t>PALMS, LANDSCAPING, WHOLESALE - SALES, MEASURED IN PLANTS</t>
  </si>
  <si>
    <t>PEPPERS, UNDER PROTECTION - OPERATIONS WITH AREA IN PRODUCTION</t>
  </si>
  <si>
    <t>PEPPERS, UNDER PROTECTION - PRODUCTION, MEASURED IN CWT</t>
  </si>
  <si>
    <t>PEPPERS, UNDER PROTECTION - SALES, MEASURED IN $</t>
  </si>
  <si>
    <t>PEPPERS, UNDER PROTECTION - SQ FT IN PRODUCTION</t>
  </si>
  <si>
    <t>PEPPERS, UNDER PROTECTION, FROM HYDROPONIC SYSTEMS - PRODUCTION, MEASURED IN CWT</t>
  </si>
  <si>
    <t>PEPPERS, UNDER PROTECTION, RETAIL - SALES, MEASURED IN $</t>
  </si>
  <si>
    <t>PEPPERS, UNDER PROTECTION, WHOLESALE - SALES, MEASURED IN $</t>
  </si>
  <si>
    <t>PROPAGATIVE MATERIAL - NUMBER OF SALES</t>
  </si>
  <si>
    <t>PROPAGATIVE MATERIAL - OPERATIONS WITH AREA IN PRODUCTION</t>
  </si>
  <si>
    <t>PROPAGATIVE MATERIAL - OPERATIONS WITH SALES</t>
  </si>
  <si>
    <t>PROPAGATIVE MATERIAL - SALES, MEASURED IN $</t>
  </si>
  <si>
    <t>PROPAGATIVE MATERIAL, CUTTINGS - NUMBER OF SALES</t>
  </si>
  <si>
    <t>PROPAGATIVE MATERIAL, CUTTINGS - OPERATIONS WITH SALES</t>
  </si>
  <si>
    <t>PROPAGATIVE MATERIAL, CUTTINGS - SALES, MEASURED IN $</t>
  </si>
  <si>
    <t>PROPAGATIVE MATERIAL, CUTTINGS, FOLIAGE PLANTS - NUMBER OF SALES</t>
  </si>
  <si>
    <t>PROPAGATIVE MATERIAL, CUTTINGS, FOLIAGE PLANTS - OPERATIONS WITH SALES</t>
  </si>
  <si>
    <t>PROPAGATIVE MATERIAL, CUTTINGS, FOLIAGE PLANTS - SALES, MEASURED IN $</t>
  </si>
  <si>
    <t>PROPAGATIVE MATERIAL, CUTTINGS, FOLIAGE PLANTS, RETAIL - NUMBER OF SALES</t>
  </si>
  <si>
    <t>PROPAGATIVE MATERIAL, CUTTINGS, FOLIAGE PLANTS, RETAIL - OPERATIONS WITH SALES</t>
  </si>
  <si>
    <t>PROPAGATIVE MATERIAL, CUTTINGS, FOLIAGE PLANTS, RETAIL - SALES, MEASURED IN $</t>
  </si>
  <si>
    <t>PROPAGATIVE MATERIAL, CUTTINGS, FOLIAGE PLANTS, WHOLESALE - NUMBER OF SALES</t>
  </si>
  <si>
    <t>PROPAGATIVE MATERIAL, CUTTINGS, FOLIAGE PLANTS, WHOLESALE - OPERATIONS WITH SALES</t>
  </si>
  <si>
    <t>PROPAGATIVE MATERIAL, CUTTINGS, FOLIAGE PLANTS, WHOLESALE - SALES, MEASURED IN $</t>
  </si>
  <si>
    <t>PROPAGATIVE MATERIAL, CUTTINGS, HERBACEOUS PERENNIAL - NUMBER OF SALES</t>
  </si>
  <si>
    <t>PROPAGATIVE MATERIAL, CUTTINGS, HERBACEOUS PERENNIAL - OPERATIONS WITH SALES</t>
  </si>
  <si>
    <t>PROPAGATIVE MATERIAL, CUTTINGS, HERBACEOUS PERENNIAL - SALES, MEASURED IN $</t>
  </si>
  <si>
    <t>PROPAGATIVE MATERIAL, CUTTINGS, HERBACEOUS PERENNIAL, RETAIL - NUMBER OF SALES</t>
  </si>
  <si>
    <t>PROPAGATIVE MATERIAL, CUTTINGS, HERBACEOUS PERENNIAL, RETAIL - OPERATIONS WITH SALES</t>
  </si>
  <si>
    <t>PROPAGATIVE MATERIAL, CUTTINGS, HERBACEOUS PERENNIAL, RETAIL - SALES, MEASURED IN $</t>
  </si>
  <si>
    <t>PROPAGATIVE MATERIAL, CUTTINGS, KALANCHOE - NUMBER OF SALES</t>
  </si>
  <si>
    <t>PROPAGATIVE MATERIAL, CUTTINGS, KALANCHOE - OPERATIONS WITH SALES</t>
  </si>
  <si>
    <t>PROPAGATIVE MATERIAL, CUTTINGS, KALANCHOE - SALES, MEASURED IN $</t>
  </si>
  <si>
    <t>PROPAGATIVE MATERIAL, CUTTINGS, KALANCHOE, WHOLESALE - NUMBER OF SALES</t>
  </si>
  <si>
    <t>PROPAGATIVE MATERIAL, CUTTINGS, KALANCHOE, WHOLESALE - OPERATIONS WITH SALES</t>
  </si>
  <si>
    <t>PROPAGATIVE MATERIAL, CUTTINGS, KALANCHOE, WHOLESALE - SALES, MEASURED IN $</t>
  </si>
  <si>
    <t>PROPAGATIVE MATERIAL, CUTTINGS, NURSERY - NUMBER OF SALES</t>
  </si>
  <si>
    <t>PROPAGATIVE MATERIAL, CUTTINGS, NURSERY - OPERATIONS WITH SALES</t>
  </si>
  <si>
    <t>PROPAGATIVE MATERIAL, CUTTINGS, NURSERY - SALES, MEASURED IN $</t>
  </si>
  <si>
    <t>PROPAGATIVE MATERIAL, CUTTINGS, NURSERY, WHOLESALE - NUMBER OF SALES</t>
  </si>
  <si>
    <t>PROPAGATIVE MATERIAL, CUTTINGS, NURSERY, WHOLESALE - OPERATIONS WITH SALES</t>
  </si>
  <si>
    <t>PROPAGATIVE MATERIAL, CUTTINGS, NURSERY, WHOLESALE - SALES, MEASURED IN $</t>
  </si>
  <si>
    <t>PROPAGATIVE MATERIAL, CUTTINGS, OTHER CLASSES - NUMBER OF SALES</t>
  </si>
  <si>
    <t>PROPAGATIVE MATERIAL, CUTTINGS, OTHER CLASSES - OPERATIONS WITH SALES</t>
  </si>
  <si>
    <t>PROPAGATIVE MATERIAL, CUTTINGS, OTHER CLASSES - SALES, MEASURED IN $</t>
  </si>
  <si>
    <t>PROPAGATIVE MATERIAL, CUTTINGS, OTHER CLASSES, RETAIL - NUMBER OF SALES</t>
  </si>
  <si>
    <t>PROPAGATIVE MATERIAL, CUTTINGS, OTHER CLASSES, RETAIL - OPERATIONS WITH SALES</t>
  </si>
  <si>
    <t>PROPAGATIVE MATERIAL, CUTTINGS, OTHER CLASSES, RETAIL - SALES, MEASURED IN $</t>
  </si>
  <si>
    <t>PROPAGATIVE MATERIAL, CUTTINGS, OTHER CLASSES, WHOLESALE - NUMBER OF SALES</t>
  </si>
  <si>
    <t>PROPAGATIVE MATERIAL, CUTTINGS, OTHER CLASSES, WHOLESALE - OPERATIONS WITH SALES</t>
  </si>
  <si>
    <t>PROPAGATIVE MATERIAL, CUTTINGS, OTHER CLASSES, WHOLESALE - SALES, MEASURED IN $</t>
  </si>
  <si>
    <t>PROPAGATIVE MATERIAL, CUTTINGS, RETAIL - NUMBER OF SALES</t>
  </si>
  <si>
    <t>PROPAGATIVE MATERIAL, CUTTINGS, RETAIL - OPERATIONS WITH SALES</t>
  </si>
  <si>
    <t>PROPAGATIVE MATERIAL, CUTTINGS, RETAIL - SALES, MEASURED IN $</t>
  </si>
  <si>
    <t>PROPAGATIVE MATERIAL, CUTTINGS, WHOLESALE - NUMBER OF SALES</t>
  </si>
  <si>
    <t>PROPAGATIVE MATERIAL, CUTTINGS, WHOLESALE - OPERATIONS WITH SALES</t>
  </si>
  <si>
    <t>PROPAGATIVE MATERIAL, CUTTINGS, WHOLESALE - SALES, MEASURED IN $</t>
  </si>
  <si>
    <t>PROPAGATIVE MATERIAL, IN THE OPEN - ACRES IN PRODUCTION</t>
  </si>
  <si>
    <t>PROPAGATIVE MATERIAL, IN THE OPEN - OPERATIONS WITH AREA IN PRODUCTION</t>
  </si>
  <si>
    <t>PROPAGATIVE MATERIAL, IN THE OPEN, IRRIGATED - ACRES IN PRODUCTION</t>
  </si>
  <si>
    <t>PROPAGATIVE MATERIAL, IN THE OPEN, IRRIGATED - OPERATIONS WITH AREA IN PRODUCTION</t>
  </si>
  <si>
    <t>PROPAGATIVE MATERIAL, LINERS - NUMBER OF SALES</t>
  </si>
  <si>
    <t>PROPAGATIVE MATERIAL, LINERS - OPERATIONS WITH SALES</t>
  </si>
  <si>
    <t>PROPAGATIVE MATERIAL, LINERS - SALES, MEASURED IN $</t>
  </si>
  <si>
    <t>PROPAGATIVE MATERIAL, LINERS, BEDDING &amp; FLOWERING PLANTS - NUMBER OF SALES</t>
  </si>
  <si>
    <t>PROPAGATIVE MATERIAL, LINERS, BEDDING &amp; FLOWERING PLANTS - OPERATIONS WITH SALES</t>
  </si>
  <si>
    <t>PROPAGATIVE MATERIAL, LINERS, BEDDING &amp; FLOWERING PLANTS - SALES, MEASURED IN $</t>
  </si>
  <si>
    <t>PROPAGATIVE MATERIAL, LINERS, BEDDING &amp; FLOWERING PLANTS, HERBACEOUS PERENNIAL - NUMBER OF SALES</t>
  </si>
  <si>
    <t>PROPAGATIVE MATERIAL, LINERS, BEDDING &amp; FLOWERING PLANTS, HERBACEOUS PERENNIAL - OPERATIONS WITH SALES</t>
  </si>
  <si>
    <t>PROPAGATIVE MATERIAL, LINERS, BEDDING &amp; FLOWERING PLANTS, HERBACEOUS PERENNIAL - SALES, MEASURED IN $</t>
  </si>
  <si>
    <t>PROPAGATIVE MATERIAL, LINERS, BEDDING &amp; FLOWERING PLANTS, HERBACEOUS PERENNIAL, RETAIL - NUMBER OF SALES</t>
  </si>
  <si>
    <t>PROPAGATIVE MATERIAL, LINERS, BEDDING &amp; FLOWERING PLANTS, HERBACEOUS PERENNIAL, RETAIL - OPERATIONS WITH SALES</t>
  </si>
  <si>
    <t>PROPAGATIVE MATERIAL, LINERS, BEDDING &amp; FLOWERING PLANTS, HERBACEOUS PERENNIAL, RETAIL - SALES, MEASURED IN $</t>
  </si>
  <si>
    <t>PROPAGATIVE MATERIAL, LINERS, BEDDING &amp; FLOWERING PLANTS, RETAIL - NUMBER OF SALES</t>
  </si>
  <si>
    <t>PROPAGATIVE MATERIAL, LINERS, BEDDING &amp; FLOWERING PLANTS, RETAIL - OPERATIONS WITH SALES</t>
  </si>
  <si>
    <t>PROPAGATIVE MATERIAL, LINERS, BEDDING &amp; FLOWERING PLANTS, RETAIL - SALES, MEASURED IN $</t>
  </si>
  <si>
    <t>PROPAGATIVE MATERIAL, LINERS, FOLIAGE PLANTS - NUMBER OF SALES</t>
  </si>
  <si>
    <t>PROPAGATIVE MATERIAL, LINERS, FOLIAGE PLANTS - OPERATIONS WITH SALES</t>
  </si>
  <si>
    <t>PROPAGATIVE MATERIAL, LINERS, FOLIAGE PLANTS - SALES, MEASURED IN $</t>
  </si>
  <si>
    <t>PROPAGATIVE MATERIAL, LINERS, FOLIAGE PLANTS, DRACAENA - NUMBER OF SALES</t>
  </si>
  <si>
    <t>PROPAGATIVE MATERIAL, LINERS, FOLIAGE PLANTS, DRACAENA - OPERATIONS WITH SALES</t>
  </si>
  <si>
    <t>PROPAGATIVE MATERIAL, LINERS, FOLIAGE PLANTS, DRACAENA - SALES, MEASURED IN $</t>
  </si>
  <si>
    <t>PROPAGATIVE MATERIAL, LINERS, FOLIAGE PLANTS, DRACAENA, WHOLESALE - NUMBER OF SALES</t>
  </si>
  <si>
    <t>PROPAGATIVE MATERIAL, LINERS, FOLIAGE PLANTS, DRACAENA, WHOLESALE - OPERATIONS WITH SALES</t>
  </si>
  <si>
    <t>PROPAGATIVE MATERIAL, LINERS, FOLIAGE PLANTS, DRACAENA, WHOLESALE - SALES, MEASURED IN $</t>
  </si>
  <si>
    <t>PROPAGATIVE MATERIAL, LINERS, FOLIAGE PLANTS, OTHER CLASSES - NUMBER OF SALES</t>
  </si>
  <si>
    <t>PROPAGATIVE MATERIAL, LINERS, FOLIAGE PLANTS, OTHER CLASSES - OPERATIONS WITH SALES</t>
  </si>
  <si>
    <t>PROPAGATIVE MATERIAL, LINERS, FOLIAGE PLANTS, OTHER CLASSES - SALES, MEASURED IN $</t>
  </si>
  <si>
    <t>PROPAGATIVE MATERIAL, LINERS, FOLIAGE PLANTS, OTHER CLASSES, WHOLESALE - NUMBER OF SALES</t>
  </si>
  <si>
    <t>PROPAGATIVE MATERIAL, LINERS, FOLIAGE PLANTS, OTHER CLASSES, WHOLESALE - OPERATIONS WITH SALES</t>
  </si>
  <si>
    <t>PROPAGATIVE MATERIAL, LINERS, FOLIAGE PLANTS, OTHER CLASSES, WHOLESALE - SALES, MEASURED IN $</t>
  </si>
  <si>
    <t>PROPAGATIVE MATERIAL, LINERS, FOLIAGE PLANTS, WHOLESALE - NUMBER OF SALES</t>
  </si>
  <si>
    <t>PROPAGATIVE MATERIAL, LINERS, FOLIAGE PLANTS, WHOLESALE - OPERATIONS WITH SALES</t>
  </si>
  <si>
    <t>PROPAGATIVE MATERIAL, LINERS, FOLIAGE PLANTS, WHOLESALE - SALES, MEASURED IN $</t>
  </si>
  <si>
    <t>PROPAGATIVE MATERIAL, LINERS, NURSERY - NUMBER OF SALES</t>
  </si>
  <si>
    <t>PROPAGATIVE MATERIAL, LINERS, NURSERY - OPERATIONS WITH SALES</t>
  </si>
  <si>
    <t>PROPAGATIVE MATERIAL, LINERS, NURSERY - SALES, MEASURED IN $</t>
  </si>
  <si>
    <t>PROPAGATIVE MATERIAL, LINERS, NURSERY, CITRUS &amp; SUBTROPICAL FRUIT - NUMBER OF SALES</t>
  </si>
  <si>
    <t>PROPAGATIVE MATERIAL, LINERS, NURSERY, CITRUS &amp; SUBTROPICAL FRUIT - OPERATIONS WITH SALES</t>
  </si>
  <si>
    <t>PROPAGATIVE MATERIAL, LINERS, NURSERY, CITRUS &amp; SUBTROPICAL FRUIT - SALES, MEASURED IN $</t>
  </si>
  <si>
    <t>PROPAGATIVE MATERIAL, LINERS, NURSERY, CITRUS &amp; SUBTROPICAL FRUIT, WHOLESALE - NUMBER OF SALES</t>
  </si>
  <si>
    <t>PROPAGATIVE MATERIAL, LINERS, NURSERY, CITRUS &amp; SUBTROPICAL FRUIT, WHOLESALE - OPERATIONS WITH SALES</t>
  </si>
  <si>
    <t>PROPAGATIVE MATERIAL, LINERS, NURSERY, CITRUS &amp; SUBTROPICAL FRUIT, WHOLESALE - SALES, MEASURED IN $</t>
  </si>
  <si>
    <t>PROPAGATIVE MATERIAL, LINERS, NURSERY, DECIDUOUS, FLOWERING - NUMBER OF SALES</t>
  </si>
  <si>
    <t>PROPAGATIVE MATERIAL, LINERS, NURSERY, DECIDUOUS, FLOWERING - OPERATIONS WITH SALES</t>
  </si>
  <si>
    <t>PROPAGATIVE MATERIAL, LINERS, NURSERY, DECIDUOUS, FLOWERING - SALES, MEASURED IN $</t>
  </si>
  <si>
    <t>PROPAGATIVE MATERIAL, LINERS, NURSERY, DECIDUOUS, FLOWERING, WHOLESALE - NUMBER OF SALES</t>
  </si>
  <si>
    <t>PROPAGATIVE MATERIAL, LINERS, NURSERY, DECIDUOUS, FLOWERING, WHOLESALE - OPERATIONS WITH SALES</t>
  </si>
  <si>
    <t>PROPAGATIVE MATERIAL, LINERS, NURSERY, DECIDUOUS, FLOWERING, WHOLESALE - SALES, MEASURED IN $</t>
  </si>
  <si>
    <t>PROPAGATIVE MATERIAL, LINERS, NURSERY, EVERGREENS, BROADLEAF - NUMBER OF SALES</t>
  </si>
  <si>
    <t>PROPAGATIVE MATERIAL, LINERS, NURSERY, EVERGREENS, BROADLEAF - OPERATIONS WITH SALES</t>
  </si>
  <si>
    <t>PROPAGATIVE MATERIAL, LINERS, NURSERY, EVERGREENS, BROADLEAF - SALES, MEASURED IN $</t>
  </si>
  <si>
    <t>PROPAGATIVE MATERIAL, LINERS, NURSERY, EVERGREENS, BROADLEAF, WHOLESALE - NUMBER OF SALES</t>
  </si>
  <si>
    <t>PROPAGATIVE MATERIAL, LINERS, NURSERY, EVERGREENS, BROADLEAF, WHOLESALE - OPERATIONS WITH SALES</t>
  </si>
  <si>
    <t>PROPAGATIVE MATERIAL, LINERS, NURSERY, EVERGREENS, BROADLEAF, WHOLESALE - SALES, MEASURED IN $</t>
  </si>
  <si>
    <t>PROPAGATIVE MATERIAL, LINERS, NURSERY, EVERGREENS, CONIFEROUS - NUMBER OF SALES</t>
  </si>
  <si>
    <t>PROPAGATIVE MATERIAL, LINERS, NURSERY, EVERGREENS, CONIFEROUS - OPERATIONS WITH SALES</t>
  </si>
  <si>
    <t>PROPAGATIVE MATERIAL, LINERS, NURSERY, EVERGREENS, CONIFEROUS - SALES, MEASURED IN $</t>
  </si>
  <si>
    <t>PROPAGATIVE MATERIAL, LINERS, NURSERY, EVERGREENS, CONIFEROUS, WHOLESALE - NUMBER OF SALES</t>
  </si>
  <si>
    <t>PROPAGATIVE MATERIAL, LINERS, NURSERY, EVERGREENS, CONIFEROUS, WHOLESALE - OPERATIONS WITH SALES</t>
  </si>
  <si>
    <t>PROPAGATIVE MATERIAL, LINERS, NURSERY, EVERGREENS, CONIFEROUS, WHOLESALE - SALES, MEASURED IN $</t>
  </si>
  <si>
    <t>PROPAGATIVE MATERIAL, LINERS, NURSERY, OTHER CLASSES - NUMBER OF SALES</t>
  </si>
  <si>
    <t>PROPAGATIVE MATERIAL, LINERS, NURSERY, OTHER CLASSES - OPERATIONS WITH SALES</t>
  </si>
  <si>
    <t>PROPAGATIVE MATERIAL, LINERS, NURSERY, OTHER CLASSES - SALES, MEASURED IN $</t>
  </si>
  <si>
    <t>PROPAGATIVE MATERIAL, LINERS, NURSERY, OTHER CLASSES, WHOLESALE - NUMBER OF SALES</t>
  </si>
  <si>
    <t>PROPAGATIVE MATERIAL, LINERS, NURSERY, OTHER CLASSES, WHOLESALE - OPERATIONS WITH SALES</t>
  </si>
  <si>
    <t>PROPAGATIVE MATERIAL, LINERS, NURSERY, OTHER CLASSES, WHOLESALE - SALES, MEASURED IN $</t>
  </si>
  <si>
    <t>PROPAGATIVE MATERIAL, LINERS, NURSERY, WHOLESALE - NUMBER OF SALES</t>
  </si>
  <si>
    <t>PROPAGATIVE MATERIAL, LINERS, NURSERY, WHOLESALE - OPERATIONS WITH SALES</t>
  </si>
  <si>
    <t>PROPAGATIVE MATERIAL, LINERS, NURSERY, WHOLESALE - SALES, MEASURED IN $</t>
  </si>
  <si>
    <t>PROPAGATIVE MATERIAL, LINERS, RETAIL - NUMBER OF SALES</t>
  </si>
  <si>
    <t>PROPAGATIVE MATERIAL, LINERS, RETAIL - OPERATIONS WITH SALES</t>
  </si>
  <si>
    <t>PROPAGATIVE MATERIAL, LINERS, RETAIL - SALES, MEASURED IN $</t>
  </si>
  <si>
    <t>PROPAGATIVE MATERIAL, LINERS, WHOLESALE - NUMBER OF SALES</t>
  </si>
  <si>
    <t>PROPAGATIVE MATERIAL, LINERS, WHOLESALE - OPERATIONS WITH SALES</t>
  </si>
  <si>
    <t>PROPAGATIVE MATERIAL, LINERS, WHOLESALE - SALES, MEASURED IN $</t>
  </si>
  <si>
    <t>PROPAGATIVE MATERIAL, PLUG SEEDLINGS - NUMBER OF SALES</t>
  </si>
  <si>
    <t>PROPAGATIVE MATERIAL, PLUG SEEDLINGS - OPERATIONS WITH SALES</t>
  </si>
  <si>
    <t>PROPAGATIVE MATERIAL, PLUG SEEDLINGS - SALES, MEASURED IN $</t>
  </si>
  <si>
    <t>PROPAGATIVE MATERIAL, PLUG SEEDLINGS, BEDDING PLANTS, ANNUAL - NUMBER OF SALES</t>
  </si>
  <si>
    <t>PROPAGATIVE MATERIAL, PLUG SEEDLINGS, BEDDING PLANTS, ANNUAL - OPERATIONS WITH SALES</t>
  </si>
  <si>
    <t>PROPAGATIVE MATERIAL, PLUG SEEDLINGS, BEDDING PLANTS, ANNUAL - SALES, MEASURED IN $</t>
  </si>
  <si>
    <t>PROPAGATIVE MATERIAL, PLUG SEEDLINGS, BEDDING PLANTS, ANNUAL, WHOLESALE - NUMBER OF SALES</t>
  </si>
  <si>
    <t>PROPAGATIVE MATERIAL, PLUG SEEDLINGS, BEDDING PLANTS, ANNUAL, WHOLESALE - OPERATIONS WITH SALES</t>
  </si>
  <si>
    <t>PROPAGATIVE MATERIAL, PLUG SEEDLINGS, BEDDING PLANTS, ANNUAL, WHOLESALE - SALES, MEASURED IN $</t>
  </si>
  <si>
    <t>PROPAGATIVE MATERIAL, PLUG SEEDLINGS, CUT FLOWERS, (EXCL ORCHID, DENDROBIUM) - NUMBER OF SALES</t>
  </si>
  <si>
    <t>PROPAGATIVE MATERIAL, PLUG SEEDLINGS, CUT FLOWERS, (EXCL ORCHID, DENDROBIUM) - OPERATIONS WITH SALES</t>
  </si>
  <si>
    <t>PROPAGATIVE MATERIAL, PLUG SEEDLINGS, CUT FLOWERS, (EXCL ORCHID, DENDROBIUM) - SALES, MEASURED IN $</t>
  </si>
  <si>
    <t>PROPAGATIVE MATERIAL, PLUG SEEDLINGS, CUT FLOWERS, (EXCL ORCHID, DENDROBIUM), WHOLESALE - NUMBER OF SALES</t>
  </si>
  <si>
    <t>PROPAGATIVE MATERIAL, PLUG SEEDLINGS, CUT FLOWERS, (EXCL ORCHID, DENDROBIUM), WHOLESALE - OPERATIONS WITH SALES</t>
  </si>
  <si>
    <t>PROPAGATIVE MATERIAL, PLUG SEEDLINGS, CUT FLOWERS, (EXCL ORCHID, DENDROBIUM), WHOLESALE - SALES, MEASURED IN $</t>
  </si>
  <si>
    <t>PROPAGATIVE MATERIAL, PLUG SEEDLINGS, CUT FLOWERS, ORCHID, DENDROBIUM - NUMBER OF SALES</t>
  </si>
  <si>
    <t>PROPAGATIVE MATERIAL, PLUG SEEDLINGS, CUT FLOWERS, ORCHID, DENDROBIUM - OPERATIONS WITH SALES</t>
  </si>
  <si>
    <t>PROPAGATIVE MATERIAL, PLUG SEEDLINGS, CUT FLOWERS, ORCHID, DENDROBIUM - SALES, MEASURED IN $</t>
  </si>
  <si>
    <t>PROPAGATIVE MATERIAL, PLUG SEEDLINGS, CUT FLOWERS, ORCHID, DENDROBIUM, WHOLESALE - NUMBER OF SALES</t>
  </si>
  <si>
    <t>PROPAGATIVE MATERIAL, PLUG SEEDLINGS, CUT FLOWERS, ORCHID, DENDROBIUM, WHOLESALE - OPERATIONS WITH SALES</t>
  </si>
  <si>
    <t>PROPAGATIVE MATERIAL, PLUG SEEDLINGS, CUT FLOWERS, ORCHID, DENDROBIUM, WHOLESALE - SALES, MEASURED IN $</t>
  </si>
  <si>
    <t>PROPAGATIVE MATERIAL, PLUG SEEDLINGS, FLOWERING PLANTS, POTTED, (EXCL ORCHID) - NUMBER OF SALES</t>
  </si>
  <si>
    <t>PROPAGATIVE MATERIAL, PLUG SEEDLINGS, FLOWERING PLANTS, POTTED, (EXCL ORCHID) - OPERATIONS WITH SALES</t>
  </si>
  <si>
    <t>PROPAGATIVE MATERIAL, PLUG SEEDLINGS, FLOWERING PLANTS, POTTED, (EXCL ORCHID) - SALES, MEASURED IN $</t>
  </si>
  <si>
    <t>PROPAGATIVE MATERIAL, PLUG SEEDLINGS, FLOWERING PLANTS, POTTED, (EXCL ORCHID), WHOLESALE - NUMBER OF SALES</t>
  </si>
  <si>
    <t>PROPAGATIVE MATERIAL, PLUG SEEDLINGS, FLOWERING PLANTS, POTTED, (EXCL ORCHID), WHOLESALE - OPERATIONS WITH SALES</t>
  </si>
  <si>
    <t>PROPAGATIVE MATERIAL, PLUG SEEDLINGS, FLOWERING PLANTS, POTTED, (EXCL ORCHID), WHOLESALE - SALES, MEASURED IN $</t>
  </si>
  <si>
    <t>PROPAGATIVE MATERIAL, PLUG SEEDLINGS, FLOWERING PLANTS, POTTED, (EXCL ORCHID, DENDROBIUM) - NUMBER OF SALES</t>
  </si>
  <si>
    <t>PROPAGATIVE MATERIAL, PLUG SEEDLINGS, FLOWERING PLANTS, POTTED, (EXCL ORCHID, DENDROBIUM) - OPERATIONS WITH SALES</t>
  </si>
  <si>
    <t>PROPAGATIVE MATERIAL, PLUG SEEDLINGS, FLOWERING PLANTS, POTTED, (EXCL ORCHID, DENDROBIUM) - SALES, MEASURED IN $</t>
  </si>
  <si>
    <t>PROPAGATIVE MATERIAL, PLUG SEEDLINGS, FLOWERING PLANTS, POTTED, (EXCL ORCHID, DENDROBIUM), RETAIL - NUMBER OF SALES</t>
  </si>
  <si>
    <t>PROPAGATIVE MATERIAL, PLUG SEEDLINGS, FLOWERING PLANTS, POTTED, (EXCL ORCHID, DENDROBIUM), RETAIL - OPERATIONS WITH SALES</t>
  </si>
  <si>
    <t>PROPAGATIVE MATERIAL, PLUG SEEDLINGS, FLOWERING PLANTS, POTTED, (EXCL ORCHID, DENDROBIUM), RETAIL - SALES, MEASURED IN $</t>
  </si>
  <si>
    <t>PROPAGATIVE MATERIAL, PLUG SEEDLINGS, FLOWERING PLANTS, POTTED, (EXCL ORCHID, DENDROBIUM), WHOLESALE - NUMBER OF SALES</t>
  </si>
  <si>
    <t>PROPAGATIVE MATERIAL, PLUG SEEDLINGS, FLOWERING PLANTS, POTTED, (EXCL ORCHID, DENDROBIUM), WHOLESALE - OPERATIONS WITH SALES</t>
  </si>
  <si>
    <t>PROPAGATIVE MATERIAL, PLUG SEEDLINGS, FLOWERING PLANTS, POTTED, (EXCL ORCHID, DENDROBIUM), WHOLESALE - SALES, MEASURED IN $</t>
  </si>
  <si>
    <t>PROPAGATIVE MATERIAL, PLUG SEEDLINGS, FLOWERING PLANTS, POTTED, ORCHID, (EXCL DENDROBIUM) - NUMBER OF SALES</t>
  </si>
  <si>
    <t>PROPAGATIVE MATERIAL, PLUG SEEDLINGS, FLOWERING PLANTS, POTTED, ORCHID, (EXCL DENDROBIUM) - OPERATIONS WITH SALES</t>
  </si>
  <si>
    <t>PROPAGATIVE MATERIAL, PLUG SEEDLINGS, FLOWERING PLANTS, POTTED, ORCHID, (EXCL DENDROBIUM) - SALES, MEASURED IN $</t>
  </si>
  <si>
    <t>PROPAGATIVE MATERIAL, PLUG SEEDLINGS, FLOWERING PLANTS, POTTED, ORCHID, (EXCL DENDROBIUM), RETAIL - NUMBER OF SALES</t>
  </si>
  <si>
    <t>PROPAGATIVE MATERIAL, PLUG SEEDLINGS, FLOWERING PLANTS, POTTED, ORCHID, (EXCL DENDROBIUM), RETAIL - OPERATIONS WITH SALES</t>
  </si>
  <si>
    <t>PROPAGATIVE MATERIAL, PLUG SEEDLINGS, FLOWERING PLANTS, POTTED, ORCHID, (EXCL DENDROBIUM), RETAIL - SALES, MEASURED IN $</t>
  </si>
  <si>
    <t>PROPAGATIVE MATERIAL, PLUG SEEDLINGS, FLOWERING PLANTS, POTTED, ORCHID, (EXCL DENDROBIUM), WHOLESALE - NUMBER OF SALES</t>
  </si>
  <si>
    <t>PROPAGATIVE MATERIAL, PLUG SEEDLINGS, FLOWERING PLANTS, POTTED, ORCHID, (EXCL DENDROBIUM), WHOLESALE - OPERATIONS WITH SALES</t>
  </si>
  <si>
    <t>PROPAGATIVE MATERIAL, PLUG SEEDLINGS, FLOWERING PLANTS, POTTED, ORCHID, (EXCL DENDROBIUM), WHOLESALE - SALES, MEASURED IN $</t>
  </si>
  <si>
    <t>PROPAGATIVE MATERIAL, PLUG SEEDLINGS, FLOWERING PLANTS, POTTED, ORCHID, DENDROBIUM - NUMBER OF SALES</t>
  </si>
  <si>
    <t>PROPAGATIVE MATERIAL, PLUG SEEDLINGS, FLOWERING PLANTS, POTTED, ORCHID, DENDROBIUM - OPERATIONS WITH SALES</t>
  </si>
  <si>
    <t>PROPAGATIVE MATERIAL, PLUG SEEDLINGS, FLOWERING PLANTS, POTTED, ORCHID, DENDROBIUM - SALES, MEASURED IN $</t>
  </si>
  <si>
    <t>PROPAGATIVE MATERIAL, PLUG SEEDLINGS, FLOWERING PLANTS, POTTED, ORCHID, DENDROBIUM, WHOLESALE - NUMBER OF SALES</t>
  </si>
  <si>
    <t>PROPAGATIVE MATERIAL, PLUG SEEDLINGS, FLOWERING PLANTS, POTTED, ORCHID, DENDROBIUM, WHOLESALE - OPERATIONS WITH SALES</t>
  </si>
  <si>
    <t>PROPAGATIVE MATERIAL, PLUG SEEDLINGS, FLOWERING PLANTS, POTTED, ORCHID, DENDROBIUM, WHOLESALE - SALES, MEASURED IN $</t>
  </si>
  <si>
    <t>PROPAGATIVE MATERIAL, PLUG SEEDLINGS, FOLIAGE PLANTS - NUMBER OF SALES</t>
  </si>
  <si>
    <t>PROPAGATIVE MATERIAL, PLUG SEEDLINGS, FOLIAGE PLANTS - OPERATIONS WITH SALES</t>
  </si>
  <si>
    <t>PROPAGATIVE MATERIAL, PLUG SEEDLINGS, FOLIAGE PLANTS - SALES, MEASURED IN $</t>
  </si>
  <si>
    <t>PROPAGATIVE MATERIAL, PLUG SEEDLINGS, FOLIAGE PLANTS, RETAIL - NUMBER OF SALES</t>
  </si>
  <si>
    <t>PROPAGATIVE MATERIAL, PLUG SEEDLINGS, FOLIAGE PLANTS, RETAIL - OPERATIONS WITH SALES</t>
  </si>
  <si>
    <t>PROPAGATIVE MATERIAL, PLUG SEEDLINGS, FOLIAGE PLANTS, RETAIL - SALES, MEASURED IN $</t>
  </si>
  <si>
    <t>PROPAGATIVE MATERIAL, PLUG SEEDLINGS, FOLIAGE PLANTS, WHOLESALE - NUMBER OF SALES</t>
  </si>
  <si>
    <t>PROPAGATIVE MATERIAL, PLUG SEEDLINGS, FOLIAGE PLANTS, WHOLESALE - OPERATIONS WITH SALES</t>
  </si>
  <si>
    <t>PROPAGATIVE MATERIAL, PLUG SEEDLINGS, FOLIAGE PLANTS, WHOLESALE - SALES, MEASURED IN $</t>
  </si>
  <si>
    <t>PROPAGATIVE MATERIAL, PLUG SEEDLINGS, HERBACEOUS PERENNIAL - NUMBER OF SALES</t>
  </si>
  <si>
    <t>PROPAGATIVE MATERIAL, PLUG SEEDLINGS, HERBACEOUS PERENNIAL - OPERATIONS WITH SALES</t>
  </si>
  <si>
    <t>PROPAGATIVE MATERIAL, PLUG SEEDLINGS, HERBACEOUS PERENNIAL - SALES, MEASURED IN $</t>
  </si>
  <si>
    <t>PROPAGATIVE MATERIAL, PLUG SEEDLINGS, HERBACEOUS PERENNIAL, WHOLESALE - NUMBER OF SALES</t>
  </si>
  <si>
    <t>PROPAGATIVE MATERIAL, PLUG SEEDLINGS, HERBACEOUS PERENNIAL, WHOLESALE - OPERATIONS WITH SALES</t>
  </si>
  <si>
    <t>PROPAGATIVE MATERIAL, PLUG SEEDLINGS, HERBACEOUS PERENNIAL, WHOLESALE - SALES, MEASURED IN $</t>
  </si>
  <si>
    <t>PROPAGATIVE MATERIAL, PLUG SEEDLINGS, NURSERY - NUMBER OF SALES</t>
  </si>
  <si>
    <t>PROPAGATIVE MATERIAL, PLUG SEEDLINGS, NURSERY - OPERATIONS WITH SALES</t>
  </si>
  <si>
    <t>PROPAGATIVE MATERIAL, PLUG SEEDLINGS, NURSERY - SALES, MEASURED IN $</t>
  </si>
  <si>
    <t>PROPAGATIVE MATERIAL, PLUG SEEDLINGS, NURSERY, WHOLESALE - NUMBER OF SALES</t>
  </si>
  <si>
    <t>PROPAGATIVE MATERIAL, PLUG SEEDLINGS, NURSERY, WHOLESALE - OPERATIONS WITH SALES</t>
  </si>
  <si>
    <t>PROPAGATIVE MATERIAL, PLUG SEEDLINGS, NURSERY, WHOLESALE - SALES, MEASURED IN $</t>
  </si>
  <si>
    <t>PROPAGATIVE MATERIAL, PLUG SEEDLINGS, OTHER CLASSES - NUMBER OF SALES</t>
  </si>
  <si>
    <t>PROPAGATIVE MATERIAL, PLUG SEEDLINGS, OTHER CLASSES - OPERATIONS WITH SALES</t>
  </si>
  <si>
    <t>PROPAGATIVE MATERIAL, PLUG SEEDLINGS, OTHER CLASSES - SALES, MEASURED IN $</t>
  </si>
  <si>
    <t>PROPAGATIVE MATERIAL, PLUG SEEDLINGS, OTHER CLASSES, WHOLESALE - NUMBER OF SALES</t>
  </si>
  <si>
    <t>PROPAGATIVE MATERIAL, PLUG SEEDLINGS, OTHER CLASSES, WHOLESALE - OPERATIONS WITH SALES</t>
  </si>
  <si>
    <t>PROPAGATIVE MATERIAL, PLUG SEEDLINGS, OTHER CLASSES, WHOLESALE - SALES, MEASURED IN $</t>
  </si>
  <si>
    <t>PROPAGATIVE MATERIAL, PLUG SEEDLINGS, RETAIL - NUMBER OF SALES</t>
  </si>
  <si>
    <t>PROPAGATIVE MATERIAL, PLUG SEEDLINGS, RETAIL - OPERATIONS WITH SALES</t>
  </si>
  <si>
    <t>PROPAGATIVE MATERIAL, PLUG SEEDLINGS, RETAIL - SALES, MEASURED IN $</t>
  </si>
  <si>
    <t>PROPAGATIVE MATERIAL, PLUG SEEDLINGS, WHOLESALE - NUMBER OF SALES</t>
  </si>
  <si>
    <t>PROPAGATIVE MATERIAL, PLUG SEEDLINGS, WHOLESALE - OPERATIONS WITH SALES</t>
  </si>
  <si>
    <t>PROPAGATIVE MATERIAL, PLUG SEEDLINGS, WHOLESALE - SALES, MEASURED IN $</t>
  </si>
  <si>
    <t>PROPAGATIVE MATERIAL, PREFINISHED PLANTS - NUMBER OF SALES</t>
  </si>
  <si>
    <t>PROPAGATIVE MATERIAL, PREFINISHED PLANTS - OPERATIONS WITH SALES</t>
  </si>
  <si>
    <t>PROPAGATIVE MATERIAL, PREFINISHED PLANTS - SALES, MEASURED IN $</t>
  </si>
  <si>
    <t>PROPAGATIVE MATERIAL, PREFINISHED PLANTS, FOLIAGE PLANTS - NUMBER OF SALES</t>
  </si>
  <si>
    <t>PROPAGATIVE MATERIAL, PREFINISHED PLANTS, FOLIAGE PLANTS - OPERATIONS WITH SALES</t>
  </si>
  <si>
    <t>PROPAGATIVE MATERIAL, PREFINISHED PLANTS, FOLIAGE PLANTS - SALES, MEASURED IN $</t>
  </si>
  <si>
    <t>PROPAGATIVE MATERIAL, PREFINISHED PLANTS, FOLIAGE PLANTS, WHOLESALE - NUMBER OF SALES</t>
  </si>
  <si>
    <t>PROPAGATIVE MATERIAL, PREFINISHED PLANTS, FOLIAGE PLANTS, WHOLESALE - OPERATIONS WITH SALES</t>
  </si>
  <si>
    <t>PROPAGATIVE MATERIAL, PREFINISHED PLANTS, FOLIAGE PLANTS, WHOLESALE - SALES, MEASURED IN $</t>
  </si>
  <si>
    <t>PROPAGATIVE MATERIAL, PREFINISHED PLANTS, HIBISCUS - NUMBER OF SALES</t>
  </si>
  <si>
    <t>PROPAGATIVE MATERIAL, PREFINISHED PLANTS, HIBISCUS - OPERATIONS WITH SALES</t>
  </si>
  <si>
    <t>PROPAGATIVE MATERIAL, PREFINISHED PLANTS, HIBISCUS - SALES, MEASURED IN $</t>
  </si>
  <si>
    <t>PROPAGATIVE MATERIAL, PREFINISHED PLANTS, HIBISCUS, RETAIL - NUMBER OF SALES</t>
  </si>
  <si>
    <t>PROPAGATIVE MATERIAL, PREFINISHED PLANTS, HIBISCUS, RETAIL - OPERATIONS WITH SALES</t>
  </si>
  <si>
    <t>PROPAGATIVE MATERIAL, PREFINISHED PLANTS, HIBISCUS, RETAIL - SALES, MEASURED IN $</t>
  </si>
  <si>
    <t>PROPAGATIVE MATERIAL, PREFINISHED PLANTS, HIBISCUS, WHOLESALE - NUMBER OF SALES</t>
  </si>
  <si>
    <t>PROPAGATIVE MATERIAL, PREFINISHED PLANTS, HIBISCUS, WHOLESALE - OPERATIONS WITH SALES</t>
  </si>
  <si>
    <t>PROPAGATIVE MATERIAL, PREFINISHED PLANTS, HIBISCUS, WHOLESALE - SALES, MEASURED IN $</t>
  </si>
  <si>
    <t>PROPAGATIVE MATERIAL, PREFINISHED PLANTS, ORCHID - NUMBER OF SALES</t>
  </si>
  <si>
    <t>PROPAGATIVE MATERIAL, PREFINISHED PLANTS, ORCHID - OPERATIONS WITH SALES</t>
  </si>
  <si>
    <t>PROPAGATIVE MATERIAL, PREFINISHED PLANTS, ORCHID - SALES, MEASURED IN $</t>
  </si>
  <si>
    <t>PROPAGATIVE MATERIAL, PREFINISHED PLANTS, ORCHID, RETAIL - NUMBER OF SALES</t>
  </si>
  <si>
    <t>PROPAGATIVE MATERIAL, PREFINISHED PLANTS, ORCHID, RETAIL - OPERATIONS WITH SALES</t>
  </si>
  <si>
    <t>PROPAGATIVE MATERIAL, PREFINISHED PLANTS, ORCHID, RETAIL - SALES, MEASURED IN $</t>
  </si>
  <si>
    <t>PROPAGATIVE MATERIAL, PREFINISHED PLANTS, ORCHID, WHOLESALE - NUMBER OF SALES</t>
  </si>
  <si>
    <t>PROPAGATIVE MATERIAL, PREFINISHED PLANTS, ORCHID, WHOLESALE - OPERATIONS WITH SALES</t>
  </si>
  <si>
    <t>PROPAGATIVE MATERIAL, PREFINISHED PLANTS, ORCHID, WHOLESALE - SALES, MEASURED IN $</t>
  </si>
  <si>
    <t>PROPAGATIVE MATERIAL, PREFINISHED PLANTS, OTHER CLASSES - NUMBER OF SALES</t>
  </si>
  <si>
    <t>PROPAGATIVE MATERIAL, PREFINISHED PLANTS, OTHER CLASSES - OPERATIONS WITH SALES</t>
  </si>
  <si>
    <t>PROPAGATIVE MATERIAL, PREFINISHED PLANTS, OTHER CLASSES - SALES, MEASURED IN $</t>
  </si>
  <si>
    <t>PROPAGATIVE MATERIAL, PREFINISHED PLANTS, OTHER CLASSES, RETAIL - NUMBER OF SALES</t>
  </si>
  <si>
    <t>PROPAGATIVE MATERIAL, PREFINISHED PLANTS, OTHER CLASSES, RETAIL - OPERATIONS WITH SALES</t>
  </si>
  <si>
    <t>PROPAGATIVE MATERIAL, PREFINISHED PLANTS, OTHER CLASSES, RETAIL - SALES, MEASURED IN $</t>
  </si>
  <si>
    <t>PROPAGATIVE MATERIAL, PREFINISHED PLANTS, OTHER CLASSES, WHOLESALE - NUMBER OF SALES</t>
  </si>
  <si>
    <t>PROPAGATIVE MATERIAL, PREFINISHED PLANTS, OTHER CLASSES, WHOLESALE - OPERATIONS WITH SALES</t>
  </si>
  <si>
    <t>PROPAGATIVE MATERIAL, PREFINISHED PLANTS, OTHER CLASSES, WHOLESALE - SALES, MEASURED IN $</t>
  </si>
  <si>
    <t>PROPAGATIVE MATERIAL, PREFINISHED PLANTS, RETAIL - NUMBER OF SALES</t>
  </si>
  <si>
    <t>PROPAGATIVE MATERIAL, PREFINISHED PLANTS, RETAIL - OPERATIONS WITH SALES</t>
  </si>
  <si>
    <t>PROPAGATIVE MATERIAL, PREFINISHED PLANTS, RETAIL - SALES, MEASURED IN $</t>
  </si>
  <si>
    <t>PROPAGATIVE MATERIAL, PREFINISHED PLANTS, WHOLESALE - NUMBER OF SALES</t>
  </si>
  <si>
    <t>PROPAGATIVE MATERIAL, PREFINISHED PLANTS, WHOLESALE - OPERATIONS WITH SALES</t>
  </si>
  <si>
    <t>PROPAGATIVE MATERIAL, PREFINISHED PLANTS, WHOLESALE - SALES, MEASURED IN $</t>
  </si>
  <si>
    <t>PROPAGATIVE MATERIAL, RETAIL - NUMBER OF SALES</t>
  </si>
  <si>
    <t>PROPAGATIVE MATERIAL, RETAIL - OPERATIONS WITH SALES</t>
  </si>
  <si>
    <t>PROPAGATIVE MATERIAL, RETAIL - SALES, MEASURED IN $</t>
  </si>
  <si>
    <t>PROPAGATIVE MATERIAL, TISSUE CULTURED PLANTLETS - NUMBER OF SALES</t>
  </si>
  <si>
    <t>PROPAGATIVE MATERIAL, TISSUE CULTURED PLANTLETS - OPERATIONS WITH SALES</t>
  </si>
  <si>
    <t>PROPAGATIVE MATERIAL, TISSUE CULTURED PLANTLETS - SALES, MEASURED IN $</t>
  </si>
  <si>
    <t>PROPAGATIVE MATERIAL, TISSUE CULTURED PLANTLETS, CUT FLOWERS - NUMBER OF SALES</t>
  </si>
  <si>
    <t>PROPAGATIVE MATERIAL, TISSUE CULTURED PLANTLETS, CUT FLOWERS - OPERATIONS WITH SALES</t>
  </si>
  <si>
    <t>PROPAGATIVE MATERIAL, TISSUE CULTURED PLANTLETS, CUT FLOWERS - SALES, MEASURED IN $</t>
  </si>
  <si>
    <t>PROPAGATIVE MATERIAL, TISSUE CULTURED PLANTLETS, CUT FLOWERS, RETAIL - NUMBER OF SALES</t>
  </si>
  <si>
    <t>PROPAGATIVE MATERIAL, TISSUE CULTURED PLANTLETS, CUT FLOWERS, RETAIL - OPERATIONS WITH SALES</t>
  </si>
  <si>
    <t>PROPAGATIVE MATERIAL, TISSUE CULTURED PLANTLETS, CUT FLOWERS, RETAIL - SALES, MEASURED IN $</t>
  </si>
  <si>
    <t>PROPAGATIVE MATERIAL, TISSUE CULTURED PLANTLETS, FLOWERING PLANTS, POTTED - NUMBER OF SALES</t>
  </si>
  <si>
    <t>PROPAGATIVE MATERIAL, TISSUE CULTURED PLANTLETS, FLOWERING PLANTS, POTTED - OPERATIONS WITH SALES</t>
  </si>
  <si>
    <t>PROPAGATIVE MATERIAL, TISSUE CULTURED PLANTLETS, FLOWERING PLANTS, POTTED - SALES, MEASURED IN $</t>
  </si>
  <si>
    <t>PROPAGATIVE MATERIAL, TISSUE CULTURED PLANTLETS, FLOWERING PLANTS, POTTED, RETAIL - NUMBER OF SALES</t>
  </si>
  <si>
    <t>PROPAGATIVE MATERIAL, TISSUE CULTURED PLANTLETS, FLOWERING PLANTS, POTTED, RETAIL - OPERATIONS WITH SALES</t>
  </si>
  <si>
    <t>PROPAGATIVE MATERIAL, TISSUE CULTURED PLANTLETS, FLOWERING PLANTS, POTTED, RETAIL - SALES, MEASURED IN $</t>
  </si>
  <si>
    <t>PROPAGATIVE MATERIAL, TISSUE CULTURED PLANTLETS, FLOWERING PLANTS, POTTED, WHOLESALE - NUMBER OF SALES</t>
  </si>
  <si>
    <t>PROPAGATIVE MATERIAL, TISSUE CULTURED PLANTLETS, FLOWERING PLANTS, POTTED, WHOLESALE - OPERATIONS WITH SALES</t>
  </si>
  <si>
    <t>PROPAGATIVE MATERIAL, TISSUE CULTURED PLANTLETS, FLOWERING PLANTS, POTTED, WHOLESALE - SALES, MEASURED IN $</t>
  </si>
  <si>
    <t>PROPAGATIVE MATERIAL, TISSUE CULTURED PLANTLETS, FOLIAGE PLANTS - NUMBER OF SALES</t>
  </si>
  <si>
    <t>PROPAGATIVE MATERIAL, TISSUE CULTURED PLANTLETS, FOLIAGE PLANTS - OPERATIONS WITH SALES</t>
  </si>
  <si>
    <t>PROPAGATIVE MATERIAL, TISSUE CULTURED PLANTLETS, FOLIAGE PLANTS - SALES, MEASURED IN $</t>
  </si>
  <si>
    <t>PROPAGATIVE MATERIAL, TISSUE CULTURED PLANTLETS, FOLIAGE PLANTS, RETAIL - NUMBER OF SALES</t>
  </si>
  <si>
    <t>PROPAGATIVE MATERIAL, TISSUE CULTURED PLANTLETS, FOLIAGE PLANTS, RETAIL - OPERATIONS WITH SALES</t>
  </si>
  <si>
    <t>PROPAGATIVE MATERIAL, TISSUE CULTURED PLANTLETS, FOLIAGE PLANTS, RETAIL - SALES, MEASURED IN $</t>
  </si>
  <si>
    <t>PROPAGATIVE MATERIAL, TISSUE CULTURED PLANTLETS, FOLIAGE PLANTS, WHOLESALE - NUMBER OF SALES</t>
  </si>
  <si>
    <t>PROPAGATIVE MATERIAL, TISSUE CULTURED PLANTLETS, FOLIAGE PLANTS, WHOLESALE - OPERATIONS WITH SALES</t>
  </si>
  <si>
    <t>PROPAGATIVE MATERIAL, TISSUE CULTURED PLANTLETS, FOLIAGE PLANTS, WHOLESALE - SALES, MEASURED IN $</t>
  </si>
  <si>
    <t>PROPAGATIVE MATERIAL, TISSUE CULTURED PLANTLETS, OTHER CLASSES - NUMBER OF SALES</t>
  </si>
  <si>
    <t>PROPAGATIVE MATERIAL, TISSUE CULTURED PLANTLETS, OTHER CLASSES - OPERATIONS WITH SALES</t>
  </si>
  <si>
    <t>PROPAGATIVE MATERIAL, TISSUE CULTURED PLANTLETS, OTHER CLASSES - SALES, MEASURED IN $</t>
  </si>
  <si>
    <t>PROPAGATIVE MATERIAL, TISSUE CULTURED PLANTLETS, OTHER CLASSES, RETAIL - NUMBER OF SALES</t>
  </si>
  <si>
    <t>PROPAGATIVE MATERIAL, TISSUE CULTURED PLANTLETS, OTHER CLASSES, RETAIL - OPERATIONS WITH SALES</t>
  </si>
  <si>
    <t>PROPAGATIVE MATERIAL, TISSUE CULTURED PLANTLETS, OTHER CLASSES, RETAIL - SALES, MEASURED IN $</t>
  </si>
  <si>
    <t>PROPAGATIVE MATERIAL, TISSUE CULTURED PLANTLETS, OTHER CLASSES, WHOLESALE - NUMBER OF SALES</t>
  </si>
  <si>
    <t>PROPAGATIVE MATERIAL, TISSUE CULTURED PLANTLETS, OTHER CLASSES, WHOLESALE - OPERATIONS WITH SALES</t>
  </si>
  <si>
    <t>PROPAGATIVE MATERIAL, TISSUE CULTURED PLANTLETS, OTHER CLASSES, WHOLESALE - SALES, MEASURED IN $</t>
  </si>
  <si>
    <t>PROPAGATIVE MATERIAL, TISSUE CULTURED PLANTLETS, RETAIL - NUMBER OF SALES</t>
  </si>
  <si>
    <t>PROPAGATIVE MATERIAL, TISSUE CULTURED PLANTLETS, RETAIL - OPERATIONS WITH SALES</t>
  </si>
  <si>
    <t>PROPAGATIVE MATERIAL, TISSUE CULTURED PLANTLETS, RETAIL - SALES, MEASURED IN $</t>
  </si>
  <si>
    <t>PROPAGATIVE MATERIAL, TISSUE CULTURED PLANTLETS, WHOLESALE - NUMBER OF SALES</t>
  </si>
  <si>
    <t>PROPAGATIVE MATERIAL, TISSUE CULTURED PLANTLETS, WHOLESALE - OPERATIONS WITH SALES</t>
  </si>
  <si>
    <t>PROPAGATIVE MATERIAL, TISSUE CULTURED PLANTLETS, WHOLESALE - SALES, MEASURED IN $</t>
  </si>
  <si>
    <t>PROPAGATIVE MATERIAL, UNDER PROTECTION - OPERATIONS WITH AREA IN PRODUCTION</t>
  </si>
  <si>
    <t>PROPAGATIVE MATERIAL, UNDER PROTECTION - SQ FT IN PRODUCTION</t>
  </si>
  <si>
    <t>PROPAGATIVE MATERIAL, UNDER PROTECTION, IRRIGATED - OPERATIONS WITH AREA IN PRODUCTION</t>
  </si>
  <si>
    <t>PROPAGATIVE MATERIAL, UNDER PROTECTION, IRRIGATED - SQ FT IN PRODUCTION</t>
  </si>
  <si>
    <t>PROPAGATIVE MATERIAL, WHOLESALE - NUMBER OF SALES</t>
  </si>
  <si>
    <t>PROPAGATIVE MATERIAL, WHOLESALE - OPERATIONS WITH SALES</t>
  </si>
  <si>
    <t>PROPAGATIVE MATERIAL, WHOLESALE - SALES, MEASURED IN $</t>
  </si>
  <si>
    <t>SHORT TERM WOODY TREES - ACRES HARVESTED</t>
  </si>
  <si>
    <t>SHORT TERM WOODY TREES - ACRES IN PRODUCTION</t>
  </si>
  <si>
    <t>SHORT TERM WOODY TREES - OPERATIONS WITH AREA HARVESTED</t>
  </si>
  <si>
    <t>SHORT TERM WOODY TREES - OPERATIONS WITH AREA IN PRODUCTION</t>
  </si>
  <si>
    <t>SHORT TERM WOODY TREES - OPERATIONS WITH SALES</t>
  </si>
  <si>
    <t>SHORT TERM WOODY TREES - PRODUCTION, MEASURED IN TONS, GREEN BASIS</t>
  </si>
  <si>
    <t>SHORT TERM WOODY TREES - SALES, MEASURED IN $</t>
  </si>
  <si>
    <t>SHORT TERM WOODY TREES - SALES, MEASURED IN PCT OF FARM OPERATIONS</t>
  </si>
  <si>
    <t>SHORT TERM WOODY TREES - SALES, MEASURED IN PCT OF FARM SALES</t>
  </si>
  <si>
    <t>SHORT TERM WOODY TREES, (EXCL POPLAR, HYBRID) - ACRES HARVESTED</t>
  </si>
  <si>
    <t>SHORT TERM WOODY TREES, (EXCL POPLAR, HYBRID) - ACRES IN PRODUCTION</t>
  </si>
  <si>
    <t>SHORT TERM WOODY TREES, (EXCL POPLAR, HYBRID) - OPERATIONS WITH AREA HARVESTED</t>
  </si>
  <si>
    <t>SHORT TERM WOODY TREES, (EXCL POPLAR, HYBRID) - OPERATIONS WITH AREA IN PRODUCTION</t>
  </si>
  <si>
    <t>SHORT TERM WOODY TREES, (EXCL POPLAR, HYBRID) - PRODUCTION, MEASURED IN TONS, GREEN BASIS</t>
  </si>
  <si>
    <t>SHORT TERM WOODY TREES, (EXCL POPLAR, HYBRID) - SALES, MEASURED IN $</t>
  </si>
  <si>
    <t>SHORT TERM WOODY TREES, (EXCL POPLAR, HYBRID), WHOLESALE - SALES, MEASURED IN $</t>
  </si>
  <si>
    <t>SHORT TERM WOODY TREES, IRRIGATED - ACRES IN PRODUCTION</t>
  </si>
  <si>
    <t>SHORT TERM WOODY TREES, IRRIGATED - OPERATIONS WITH AREA IN PRODUCTION</t>
  </si>
  <si>
    <t>SHORT TERM WOODY TREES, WHOLESALE - SALES, MEASURED IN $</t>
  </si>
  <si>
    <t>SOD - ACRES HARVESTED</t>
  </si>
  <si>
    <t>SOD - ACRES IN PRODUCTION</t>
  </si>
  <si>
    <t>SOD - OPERATIONS WITH AREA HARVESTED</t>
  </si>
  <si>
    <t>SOD - OPERATIONS WITH AREA IN PRODUCTION</t>
  </si>
  <si>
    <t>SOD - OPERATIONS WITH SALES</t>
  </si>
  <si>
    <t>SOD - SALES, MEASURED IN $</t>
  </si>
  <si>
    <t>SOD, HARVESTED OR INTENDED FOR SALE IN FUTURE YEARS - OPERATIONS WITH SALES</t>
  </si>
  <si>
    <t>SOD, HARVESTED OR INTENDED FOR SALE IN FUTURE YEARS - SALES, MEASURED IN $</t>
  </si>
  <si>
    <t>SOD, IN THE OPEN, HARVESTED OR INTENDED FOR SALE IN FUTURE YEARS - ACRES IN PRODUCTION</t>
  </si>
  <si>
    <t>SOD, IN THE OPEN, HARVESTED OR INTENDED FOR SALE IN FUTURE YEARS - OPERATIONS WITH AREA IN PRODUCTION</t>
  </si>
  <si>
    <t>SOD, IRRIGATED - ACRES IN PRODUCTION</t>
  </si>
  <si>
    <t>SOD, IRRIGATED - OPERATIONS WITH AREA IN PRODUCTION</t>
  </si>
  <si>
    <t>SOD, RETAIL - SALES, MEASURED IN $</t>
  </si>
  <si>
    <t>SOD, WHOLESALE - SALES, MEASURED IN $</t>
  </si>
  <si>
    <t>STRAWBERRIES, UNDER PROTECTION - OPERATIONS WITH AREA IN PRODUCTION</t>
  </si>
  <si>
    <t>STRAWBERRIES, UNDER PROTECTION - PRODUCTION, MEASURED IN CWT</t>
  </si>
  <si>
    <t>STRAWBERRIES, UNDER PROTECTION - SALES, MEASURED IN $</t>
  </si>
  <si>
    <t>STRAWBERRIES, UNDER PROTECTION - SQ FT IN PRODUCTION</t>
  </si>
  <si>
    <t>STRAWBERRIES, UNDER PROTECTION, RETAIL - SALES, MEASURED IN $</t>
  </si>
  <si>
    <t>STRAWBERRIES, UNDER PROTECTION, WHOLESALE - SALES, MEASURED IN $</t>
  </si>
  <si>
    <t>TOMATOES, UNDER PROTECTION - OPERATIONS WITH AREA IN PRODUCTION</t>
  </si>
  <si>
    <t>TOMATOES, UNDER PROTECTION - OPERATIONS WITH SALES</t>
  </si>
  <si>
    <t>TOMATOES, UNDER PROTECTION - PRODUCTION, MEASURED IN CWT</t>
  </si>
  <si>
    <t>TOMATOES, UNDER PROTECTION - SALES, MEASURED IN $</t>
  </si>
  <si>
    <t>TOMATOES, UNDER PROTECTION - SQ FT IN PRODUCTION</t>
  </si>
  <si>
    <t>TOMATOES, UNDER PROTECTION, FROM HYDROPONIC SYSTEMS - PRODUCTION, MEASURED IN CWT</t>
  </si>
  <si>
    <t>TOMATOES, UNDER PROTECTION, RETAIL - SALES, MEASURED IN $</t>
  </si>
  <si>
    <t>TOMATOES, UNDER PROTECTION, WHOLESALE - SALES, MEASURED IN $</t>
  </si>
  <si>
    <t>TRANSPLANTS, COMMERCIAL, TOBACCO, UNDER PROTECTION - OPERATIONS WITH AREA IN PRODUCTION</t>
  </si>
  <si>
    <t>TRANSPLANTS, COMMERCIAL, TOBACCO, UNDER PROTECTION - SALES, MEASURED IN $</t>
  </si>
  <si>
    <t>TRANSPLANTS, COMMERCIAL, TOBACCO, UNDER PROTECTION - SQ FT IN PRODUCTION</t>
  </si>
  <si>
    <t>TRANSPLANTS, COMMERCIAL, TOBACCO, UNDER PROTECTION, WHOLESALE - SALES, MEASURED IN $</t>
  </si>
  <si>
    <t>TRANSPLANTS, COMMERCIAL, VEGETABLE &amp; STRAWBERRY - OPERATIONS WITH AREA IN PRODUCTION</t>
  </si>
  <si>
    <t>TRANSPLANTS, COMMERCIAL, VEGETABLE &amp; STRAWBERRY - OPERATIONS WITH SALES</t>
  </si>
  <si>
    <t>TRANSPLANTS, COMMERCIAL, VEGETABLE &amp; STRAWBERRY - SALES, MEASURED IN $</t>
  </si>
  <si>
    <t>TRANSPLANTS, COMMERCIAL, VEGETABLE &amp; STRAWBERRY, IN THE OPEN - ACRES IN PRODUCTION</t>
  </si>
  <si>
    <t>TRANSPLANTS, COMMERCIAL, VEGETABLE &amp; STRAWBERRY, IN THE OPEN - OPERATIONS WITH AREA IN PRODUCTION</t>
  </si>
  <si>
    <t>TRANSPLANTS, COMMERCIAL, VEGETABLE &amp; STRAWBERRY, UNDER PROTECTION - OPERATIONS WITH AREA IN PRODUCTION</t>
  </si>
  <si>
    <t>TRANSPLANTS, COMMERCIAL, VEGETABLE &amp; STRAWBERRY, UNDER PROTECTION - SQ FT IN PRODUCTION</t>
  </si>
  <si>
    <t>TRANSPLANTS, COMMERCIAL, VEGETABLE &amp; STRAWBERRY, WHOLESALE - SALES, MEASURED IN $</t>
  </si>
  <si>
    <t>TRANSPLANTS, COMMERCIAL, VEGETABLE, GREENS - OPERATIONS WITH AREA IN PRODUCTION</t>
  </si>
  <si>
    <t>TRANSPLANTS, COMMERCIAL, VEGETABLE, GREENS - SALES, MEASURED IN $</t>
  </si>
  <si>
    <t>TRANSPLANTS, COMMERCIAL, VEGETABLE, GREENS, IN THE OPEN - ACRES IN PRODUCTION</t>
  </si>
  <si>
    <t>TRANSPLANTS, COMMERCIAL, VEGETABLE, GREENS, IN THE OPEN - OPERATIONS WITH AREA IN PRODUCTION</t>
  </si>
  <si>
    <t>TRANSPLANTS, COMMERCIAL, VEGETABLE, GREENS, WHOLESALE - SALES, MEASURED IN $</t>
  </si>
  <si>
    <t>TRANSPLANTS, COMMERCIAL, VEGETABLE, OTHER CLASSES - OPERATIONS WITH AREA IN PRODUCTION</t>
  </si>
  <si>
    <t>TRANSPLANTS, COMMERCIAL, VEGETABLE, OTHER CLASSES - SALES, MEASURED IN $</t>
  </si>
  <si>
    <t>TRANSPLANTS, COMMERCIAL, VEGETABLE, OTHER CLASSES, IN THE OPEN - ACRES IN PRODUCTION</t>
  </si>
  <si>
    <t>TRANSPLANTS, COMMERCIAL, VEGETABLE, OTHER CLASSES, IN THE OPEN - OPERATIONS WITH AREA IN PRODUCTION</t>
  </si>
  <si>
    <t>TRANSPLANTS, COMMERCIAL, VEGETABLE, OTHER CLASSES, WHOLESALE - SALES, MEASURED IN $</t>
  </si>
  <si>
    <t>TRANSPLANTS, COMMERCIAL, VEGETABLE, PEPPERS - OPERATIONS WITH AREA IN PRODUCTION</t>
  </si>
  <si>
    <t>TRANSPLANTS, COMMERCIAL, VEGETABLE, PEPPERS - SALES, MEASURED IN $</t>
  </si>
  <si>
    <t>TRANSPLANTS, COMMERCIAL, VEGETABLE, PEPPERS, IN THE OPEN - ACRES IN PRODUCTION</t>
  </si>
  <si>
    <t>TRANSPLANTS, COMMERCIAL, VEGETABLE, PEPPERS, IN THE OPEN - OPERATIONS WITH AREA IN PRODUCTION</t>
  </si>
  <si>
    <t>TRANSPLANTS, COMMERCIAL, VEGETABLE, PEPPERS, WHOLESALE - SALES, MEASURED IN $</t>
  </si>
  <si>
    <t>TRANSPLANTS, COMMERCIAL, VEGETABLE, TOMATOES - OPERATIONS WITH AREA IN PRODUCTION</t>
  </si>
  <si>
    <t>TRANSPLANTS, COMMERCIAL, VEGETABLE, TOMATOES - SALES, MEASURED IN $</t>
  </si>
  <si>
    <t>TRANSPLANTS, COMMERCIAL, VEGETABLE, TOMATOES, IN THE OPEN - ACRES IN PRODUCTION</t>
  </si>
  <si>
    <t>TRANSPLANTS, COMMERCIAL, VEGETABLE, TOMATOES, IN THE OPEN - OPERATIONS WITH AREA IN PRODUCTION</t>
  </si>
  <si>
    <t>TRANSPLANTS, COMMERCIAL, VEGETABLE, TOMATOES, WHOLESALE - SALES, MEASURED IN $</t>
  </si>
  <si>
    <t>(X)</t>
  </si>
  <si>
    <t>VEGETABLE SEEDS - OPERATIONS WITH AREA IN PRODUCTION</t>
  </si>
  <si>
    <t>VEGETABLE SEEDS - OPERATIONS WITH SALES</t>
  </si>
  <si>
    <t>VEGETABLE SEEDS - SALES, MEASURED IN $</t>
  </si>
  <si>
    <t>VEGETABLE SEEDS, IN THE OPEN - ACRES IN PRODUCTION</t>
  </si>
  <si>
    <t>VEGETABLE SEEDS, IN THE OPEN - OPERATIONS WITH AREA IN PRODUCTION</t>
  </si>
  <si>
    <t>VEGETABLE SEEDS, UNDER PROTECTION - OPERATIONS WITH AREA IN PRODUCTION</t>
  </si>
  <si>
    <t>VEGETABLE SEEDS, UNDER PROTECTION - SQ FT IN PRODUCTION</t>
  </si>
  <si>
    <t>VEGETABLE TOTALS, INCL FRESH CUT HERBS, (EXCL TOMATOES), UNDER PROTECTION - OPERATIONS WITH AREA IN PRODUCTION</t>
  </si>
  <si>
    <t>VEGETABLE TOTALS, INCL FRESH CUT HERBS, (EXCL TOMATOES), UNDER PROTECTION - OPERATIONS WITH SALES</t>
  </si>
  <si>
    <t>VEGETABLE TOTALS, INCL FRESH CUT HERBS, (EXCL TOMATOES), UNDER PROTECTION - SALES, MEASURED IN $</t>
  </si>
  <si>
    <t>VEGETABLE TOTALS, INCL FRESH CUT HERBS, (EXCL TOMATOES), UNDER PROTECTION - SQ FT IN PRODUCTION</t>
  </si>
  <si>
    <t>VEGETABLE TOTALS, INCL FRESH CUT HERBS, UNDER PROTECTION - OPERATIONS WITH AREA IN PRODUCTION</t>
  </si>
  <si>
    <t>VEGETABLE TOTALS, INCL FRESH CUT HERBS, UNDER PROTECTION - OPERATIONS WITH SALES</t>
  </si>
  <si>
    <t>VEGETABLE TOTALS, INCL FRESH CUT HERBS, UNDER PROTECTION - SALES, MEASURED IN $</t>
  </si>
  <si>
    <t>VEGETABLE TOTALS, INCL FRESH CUT HERBS, UNDER PROTECTION - SQ FT IN PRODUCTION</t>
  </si>
  <si>
    <t>WOODY ORNAMENTALS &amp; VINES, OTHER - INVENTORY, MEASURED IN PLANTS</t>
  </si>
  <si>
    <t>WOODY ORNAMENTALS &amp; VINES, OTHER - OPERATIONS WITH INVENTORY</t>
  </si>
  <si>
    <t>WOODY ORNAMENTALS &amp; VINES, OTHER - OPERATIONS WITH SALES</t>
  </si>
  <si>
    <t>WOODY ORNAMENTALS &amp; VINES, OTHER - SALES, MEASURED IN $</t>
  </si>
  <si>
    <t>WOODY ORNAMENTALS &amp; VINES, OTHER - SALES, MEASURED IN PLANTS</t>
  </si>
  <si>
    <t>WOODY ORNAMENTALS &amp; VINES, OTHER, BALLED &amp; BURLAPPED - OPERATIONS WITH SALES</t>
  </si>
  <si>
    <t>WOODY ORNAMENTALS &amp; VINES, OTHER, BALLED &amp; BURLAPPED - SALES, MEASURED IN $</t>
  </si>
  <si>
    <t>WOODY ORNAMENTALS &amp; VINES, OTHER, BAREROOT - OPERATIONS WITH SALES</t>
  </si>
  <si>
    <t>WOODY ORNAMENTALS &amp; VINES, OTHER, BAREROOT - SALES, MEASURED IN $</t>
  </si>
  <si>
    <t>WOODY ORNAMENTALS &amp; VINES, OTHER, CONTAINERS - OPERATIONS WITH SALES</t>
  </si>
  <si>
    <t>WOODY ORNAMENTALS &amp; VINES, OTHER, CONTAINERS - SALES, MEASURED IN $</t>
  </si>
  <si>
    <t>WOODY ORNAMENTALS &amp; VINES, OTHER, OTHER GROUND COVERS - INVENTORY, MEASURED IN PLANTS</t>
  </si>
  <si>
    <t>WOODY ORNAMENTALS &amp; VINES, OTHER, OTHER GROUND COVERS - OPERATIONS WITH INVENTORY</t>
  </si>
  <si>
    <t>WOODY ORNAMENTALS &amp; VINES, OTHER, OTHER GROUND COVERS - OPERATIONS WITH SALES</t>
  </si>
  <si>
    <t>WOODY ORNAMENTALS &amp; VINES, OTHER, OTHER GROUND COVERS - SALES, MEASURED IN $</t>
  </si>
  <si>
    <t>WOODY ORNAMENTALS &amp; VINES, OTHER, OTHER GROUND COVERS - SALES, MEASURED IN PLANTS</t>
  </si>
  <si>
    <t>WOODY ORNAMENTALS &amp; VINES, OTHER, OTHER GROUND COVERS, RETAIL - OPERATIONS WITH SALES</t>
  </si>
  <si>
    <t>WOODY ORNAMENTALS &amp; VINES, OTHER, OTHER GROUND COVERS, RETAIL - SALES, MEASURED IN $</t>
  </si>
  <si>
    <t>WOODY ORNAMENTALS &amp; VINES, OTHER, OTHER GROUND COVERS, RETAIL - SALES, MEASURED IN PLANTS</t>
  </si>
  <si>
    <t>WOODY ORNAMENTALS &amp; VINES, OTHER, OTHER GROUND COVERS, WHOLESALE - OPERATIONS WITH SALES</t>
  </si>
  <si>
    <t>WOODY ORNAMENTALS &amp; VINES, OTHER, OTHER GROUND COVERS, WHOLESALE - SALES, MEASURED IN $</t>
  </si>
  <si>
    <t>WOODY ORNAMENTALS &amp; VINES, OTHER, OTHER GROUND COVERS, WHOLESALE - SALES, MEASURED IN PLANTS</t>
  </si>
  <si>
    <t>WOODY ORNAMENTALS &amp; VINES, OTHER, OTHER VINES - INVENTORY, MEASURED IN PLANTS</t>
  </si>
  <si>
    <t>WOODY ORNAMENTALS &amp; VINES, OTHER, OTHER VINES - OPERATIONS WITH INVENTORY</t>
  </si>
  <si>
    <t>WOODY ORNAMENTALS &amp; VINES, OTHER, OTHER VINES - OPERATIONS WITH SALES</t>
  </si>
  <si>
    <t>WOODY ORNAMENTALS &amp; VINES, OTHER, OTHER VINES - SALES, MEASURED IN $</t>
  </si>
  <si>
    <t>WOODY ORNAMENTALS &amp; VINES, OTHER, OTHER VINES - SALES, MEASURED IN PLANTS</t>
  </si>
  <si>
    <t>WOODY ORNAMENTALS &amp; VINES, OTHER, OTHER VINES, RETAIL - OPERATIONS WITH SALES</t>
  </si>
  <si>
    <t>WOODY ORNAMENTALS &amp; VINES, OTHER, OTHER VINES, RETAIL - SALES, MEASURED IN $</t>
  </si>
  <si>
    <t>WOODY ORNAMENTALS &amp; VINES, OTHER, OTHER VINES, RETAIL - SALES, MEASURED IN PLANTS</t>
  </si>
  <si>
    <t>WOODY ORNAMENTALS &amp; VINES, OTHER, OTHER VINES, WHOLESALE - OPERATIONS WITH SALES</t>
  </si>
  <si>
    <t>WOODY ORNAMENTALS &amp; VINES, OTHER, OTHER VINES, WHOLESALE - SALES, MEASURED IN $</t>
  </si>
  <si>
    <t>WOODY ORNAMENTALS &amp; VINES, OTHER, OTHER VINES, WHOLESALE - SALES, MEASURED IN PLANTS</t>
  </si>
  <si>
    <t>WOODY ORNAMENTALS &amp; VINES, OTHER, RETAIL - OPERATIONS WITH SALES</t>
  </si>
  <si>
    <t>WOODY ORNAMENTALS &amp; VINES, OTHER, RETAIL - SALES, MEASURED IN $</t>
  </si>
  <si>
    <t>WOODY ORNAMENTALS &amp; VINES, OTHER, RETAIL - SALES, MEASURED IN PLANTS</t>
  </si>
  <si>
    <t>WOODY ORNAMENTALS &amp; VINES, OTHER, VINCA - INVENTORY, MEASURED IN PLANTS</t>
  </si>
  <si>
    <t>WOODY ORNAMENTALS &amp; VINES, OTHER, VINCA - OPERATIONS WITH INVENTORY</t>
  </si>
  <si>
    <t>WOODY ORNAMENTALS &amp; VINES, OTHER, VINCA - OPERATIONS WITH SALES</t>
  </si>
  <si>
    <t>WOODY ORNAMENTALS &amp; VINES, OTHER, VINCA - SALES, MEASURED IN $</t>
  </si>
  <si>
    <t>WOODY ORNAMENTALS &amp; VINES, OTHER, VINCA - SALES, MEASURED IN PLANTS</t>
  </si>
  <si>
    <t>WOODY ORNAMENTALS &amp; VINES, OTHER, VINCA, RETAIL - OPERATIONS WITH SALES</t>
  </si>
  <si>
    <t>WOODY ORNAMENTALS &amp; VINES, OTHER, VINCA, RETAIL - SALES, MEASURED IN $</t>
  </si>
  <si>
    <t>WOODY ORNAMENTALS &amp; VINES, OTHER, VINCA, RETAIL - SALES, MEASURED IN PLANTS</t>
  </si>
  <si>
    <t>WOODY ORNAMENTALS &amp; VINES, OTHER, VINCA, WHOLESALE - OPERATIONS WITH SALES</t>
  </si>
  <si>
    <t>WOODY ORNAMENTALS &amp; VINES, OTHER, VINCA, WHOLESALE - SALES, MEASURED IN $</t>
  </si>
  <si>
    <t>WOODY ORNAMENTALS &amp; VINES, OTHER, VINCA, WHOLESALE - SALES, MEASURED IN PLANTS</t>
  </si>
  <si>
    <t>WOODY ORNAMENTALS &amp; VINES, OTHER, WHOLESALE - OPERATIONS WITH SALES</t>
  </si>
  <si>
    <t>WOODY ORNAMENTALS &amp; VINES, OTHER, WHOLESALE - SALES, MEASURED IN $</t>
  </si>
  <si>
    <t>WOODY ORNAMENTALS &amp; VINES, OTHER, WHOLESALE - SALES, MEASURED IN PLANTS</t>
  </si>
  <si>
    <t>Title</t>
  </si>
  <si>
    <t>https://www.nass.usda.gov/Data_and_Statistics/index.php</t>
  </si>
  <si>
    <t>Source:</t>
  </si>
  <si>
    <t>USDA NASS Census of Agriculture</t>
  </si>
  <si>
    <t>Sector:</t>
  </si>
  <si>
    <t>State:</t>
  </si>
  <si>
    <t>Hawaii</t>
  </si>
  <si>
    <t>Note 1:</t>
  </si>
  <si>
    <t>Year</t>
  </si>
  <si>
    <t>Commodity (Hyperlink)</t>
  </si>
  <si>
    <t>Horticulture</t>
  </si>
  <si>
    <t>Data Items:</t>
  </si>
  <si>
    <t>Estimate:</t>
  </si>
  <si>
    <t>State-Level Total</t>
  </si>
  <si>
    <t>Horticulture sector is the only source of detailed, uniform production and sales data for the entire U.S. horticultural industry. Conducted alongside the Census of Agriculture as the Census of Horticultural Specialties (most recently for reference year 2024, with results expected in late 2025), it covers operations selling $10,000 or more of horticultural specialty products. For Hawaii, this sector encompasses floriculture (cut flowers, potted plants, foliage), nursery stock (woody ornamentals, trees, shrubs), food crops (vegetables, fruits, herbs, mushrooms), bedding plants, propagative material, and sod. Data items include number of operations, area under production (open and protected), quantity sold, and value of sales at wholesale and retail. The reference years in this database span 1997–2023. Only selected data items with aggregated statistics are provided in this database.</t>
  </si>
  <si>
    <t>Note 2:</t>
  </si>
  <si>
    <t xml:space="preserve">(D) — Withheld to avoid disclosing data for individual operations. When fewer than three operations report a given item, or when one operation dominates the statistic so heavily that its data could be identified, NASS suppresses the value and replaces it with (D). This is a confidentiality protection required by law.
(NA) or (N/A) — Not available. The data were not collected, not applicable to that category, or the survey did not cover that item for that particular year or geography.
- Blank / empty cell — Generally means the data were not collected for that year/commodity combination, the survey didn't cover it, or no farms reported that item. Distinct from (D) in that there's no suppression concern — the data simply don't exist.
</t>
  </si>
  <si>
    <t>Sales Value and Number of Operations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</si>
</sst>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charset val="1"/>
    </font>
    <font>
      <sz val="11"/>
      <color theme="1"/>
      <name val="Calibri"/>
      <family val="2"/>
      <scheme val="minor"/>
    </font>
    <font>
      <sz val="11"/>
      <color theme="1"/>
      <name val="Calibri"/>
      <family val="2"/>
      <scheme val="minor"/>
    </font>
    <font>
      <b/>
      <sz val="10"/>
      <color rgb="FFFFFFFF"/>
      <name val="Arial"/>
      <family val="2"/>
    </font>
    <font>
      <sz val="10"/>
      <name val="Arial"/>
      <family val="2"/>
    </font>
    <font>
      <u/>
      <sz val="11"/>
      <color theme="10"/>
      <name val="Calibri"/>
      <family val="2"/>
      <charset val="1"/>
    </font>
    <font>
      <b/>
      <sz val="11"/>
      <color theme="1"/>
      <name val="Calibri"/>
      <family val="2"/>
      <scheme val="minor"/>
    </font>
    <font>
      <b/>
      <sz val="11"/>
      <color rgb="FFFFFFFF"/>
      <name val="Calibri"/>
      <family val="2"/>
      <scheme val="minor"/>
    </font>
    <font>
      <u/>
      <sz val="11"/>
      <color rgb="FF0563C1"/>
      <name val="Calibri"/>
      <family val="2"/>
      <scheme val="minor"/>
    </font>
    <font>
      <sz val="11"/>
      <name val="Calibri"/>
      <family val="2"/>
      <scheme val="minor"/>
    </font>
    <font>
      <b/>
      <sz val="11"/>
      <color rgb="FFFFFFFF"/>
      <name val="Calibri"/>
      <family val="2"/>
    </font>
    <font>
      <u/>
      <sz val="11"/>
      <color theme="10"/>
      <name val="Calibri"/>
      <family val="2"/>
      <scheme val="minor"/>
    </font>
  </fonts>
  <fills count="3">
    <fill>
      <patternFill patternType="none"/>
    </fill>
    <fill>
      <patternFill patternType="gray125"/>
    </fill>
    <fill>
      <patternFill patternType="solid">
        <fgColor rgb="FF1F4E79"/>
        <bgColor rgb="FF003366"/>
      </patternFill>
    </fill>
  </fills>
  <borders count="2">
    <border>
      <left/>
      <right/>
      <top/>
      <bottom/>
      <diagonal/>
    </border>
    <border>
      <left style="thin">
        <color theme="4"/>
      </left>
      <right/>
      <top style="thin">
        <color theme="4"/>
      </top>
      <bottom/>
      <diagonal/>
    </border>
  </borders>
  <cellStyleXfs count="2">
    <xf numFmtId="0" fontId="0" fillId="0" borderId="0"/>
    <xf numFmtId="0" fontId="5" fillId="0" borderId="0" applyNumberFormat="0" applyFill="0" applyBorder="0" applyAlignment="0" applyProtection="0"/>
  </cellStyleXfs>
  <cellXfs count="17">
    <xf numFmtId="0" fontId="0" fillId="0" borderId="0" xfId="0"/>
    <xf numFmtId="0" fontId="3" fillId="2" borderId="0" xfId="0" applyFont="1" applyFill="1" applyAlignment="1">
      <alignment horizontal="left" vertical="top" wrapText="1"/>
    </xf>
    <xf numFmtId="0" fontId="4" fillId="0" borderId="0" xfId="0" applyFont="1" applyAlignment="1">
      <alignment horizontal="left" vertical="top" wrapText="1"/>
    </xf>
    <xf numFmtId="0" fontId="2" fillId="0" borderId="0" xfId="0" applyFont="1"/>
    <xf numFmtId="0" fontId="7" fillId="2" borderId="0" xfId="0" applyFont="1" applyFill="1" applyAlignment="1">
      <alignment horizontal="left" vertical="center" wrapText="1"/>
    </xf>
    <xf numFmtId="0" fontId="8" fillId="0" borderId="0" xfId="0" applyFont="1" applyAlignment="1">
      <alignment horizontal="left" vertical="center" wrapText="1"/>
    </xf>
    <xf numFmtId="0" fontId="9" fillId="0" borderId="0" xfId="0" applyFont="1" applyAlignment="1">
      <alignment horizontal="left" vertical="center" wrapText="1"/>
    </xf>
    <xf numFmtId="0" fontId="10" fillId="2" borderId="1" xfId="0" applyFont="1" applyFill="1" applyBorder="1" applyAlignment="1">
      <alignment horizontal="left" vertical="center" wrapText="1"/>
    </xf>
    <xf numFmtId="0" fontId="11" fillId="0" borderId="0" xfId="1" applyFont="1"/>
    <xf numFmtId="0" fontId="6" fillId="0" borderId="0" xfId="0" applyFont="1"/>
    <xf numFmtId="0" fontId="2" fillId="0" borderId="0" xfId="0" applyFont="1" applyAlignment="1">
      <alignment horizontal="center" vertical="center"/>
    </xf>
    <xf numFmtId="0" fontId="1" fillId="0" borderId="0" xfId="0" applyFont="1"/>
    <xf numFmtId="0" fontId="1" fillId="0" borderId="0" xfId="0" applyFont="1" applyAlignment="1">
      <alignment horizontal="left" vertical="top"/>
    </xf>
    <xf numFmtId="0" fontId="1" fillId="0" borderId="0" xfId="0" applyFont="1" applyFill="1" applyAlignment="1">
      <alignment vertical="top" wrapText="1"/>
    </xf>
    <xf numFmtId="0" fontId="1" fillId="0" borderId="0" xfId="0" applyFont="1" applyFill="1"/>
    <xf numFmtId="0" fontId="1" fillId="0" borderId="0" xfId="0" applyFont="1" applyAlignment="1">
      <alignment vertical="top"/>
    </xf>
    <xf numFmtId="0" fontId="1" fillId="0" borderId="0" xfId="0" applyFont="1" applyAlignment="1">
      <alignment horizontal="left" vertical="top" wrapText="1"/>
    </xf>
  </cellXfs>
  <cellStyles count="2">
    <cellStyle name="Hyperlink" xfId="1" builtinId="8"/>
    <cellStyle name="Normal" xfId="0" builtinId="0"/>
  </cellStyles>
  <dxfs count="5">
    <dxf>
      <font>
        <b val="0"/>
        <i val="0"/>
        <strike val="0"/>
        <condense val="0"/>
        <extend val="0"/>
        <outline val="0"/>
        <shadow val="0"/>
        <u val="none"/>
        <vertAlign val="baseline"/>
        <sz val="11"/>
        <color auto="1"/>
        <name val="Calibri"/>
        <family val="2"/>
        <scheme val="minor"/>
      </font>
      <alignment horizontal="left" vertical="center" textRotation="0" wrapText="1" indent="0" justifyLastLine="0" shrinkToFit="0" readingOrder="0"/>
    </dxf>
    <dxf>
      <font>
        <b val="0"/>
        <i val="0"/>
        <strike val="0"/>
        <condense val="0"/>
        <extend val="0"/>
        <outline val="0"/>
        <shadow val="0"/>
        <u val="none"/>
        <vertAlign val="baseline"/>
        <sz val="11"/>
        <color auto="1"/>
        <name val="Calibri"/>
        <family val="2"/>
        <scheme val="minor"/>
      </font>
      <alignment horizontal="left" vertical="center" textRotation="0" wrapText="1" indent="0" justifyLastLine="0" shrinkToFit="0" readingOrder="0"/>
    </dxf>
    <dxf>
      <font>
        <b val="0"/>
        <i val="0"/>
        <strike val="0"/>
        <condense val="0"/>
        <extend val="0"/>
        <outline val="0"/>
        <shadow val="0"/>
        <u/>
        <vertAlign val="baseline"/>
        <sz val="11"/>
        <color rgb="FF0563C1"/>
        <name val="Calibri"/>
        <family val="2"/>
        <scheme val="minor"/>
      </font>
      <alignment horizontal="left" vertical="center" textRotation="0" wrapText="1" indent="0" justifyLastLine="0" shrinkToFit="0" readingOrder="0"/>
    </dxf>
    <dxf>
      <font>
        <b val="0"/>
        <i val="0"/>
        <strike val="0"/>
        <condense val="0"/>
        <extend val="0"/>
        <outline val="0"/>
        <shadow val="0"/>
        <u val="none"/>
        <vertAlign val="baseline"/>
        <sz val="11"/>
        <color theme="1"/>
        <name val="Calibri"/>
        <family val="2"/>
        <scheme val="minor"/>
      </font>
      <alignment horizontal="center" vertical="center" textRotation="0" wrapText="0" indent="0" justifyLastLine="0" shrinkToFit="0" readingOrder="0"/>
    </dxf>
    <dxf>
      <font>
        <b/>
        <i val="0"/>
        <strike val="0"/>
        <condense val="0"/>
        <extend val="0"/>
        <outline val="0"/>
        <shadow val="0"/>
        <u val="none"/>
        <vertAlign val="baseline"/>
        <sz val="11"/>
        <color rgb="FFFFFFFF"/>
        <name val="Calibri"/>
        <family val="2"/>
        <scheme val="minor"/>
      </font>
      <fill>
        <patternFill patternType="solid">
          <fgColor rgb="FF003366"/>
          <bgColor rgb="FF1F4E79"/>
        </patternFill>
      </fill>
      <alignment horizontal="left" vertical="center" textRotation="0" wrapText="1" indent="0" justifyLastLine="0" shrinkToFit="0" readingOrder="0"/>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563C1"/>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1F4E7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9E0F98F0-EE61-42B4-A791-DBB42D551B16}" name="Table47" displayName="Table47" ref="A7:D53" totalsRowShown="0" headerRowDxfId="4">
  <autoFilter ref="A7:D53" xr:uid="{9E0F98F0-EE61-42B4-A791-DBB42D551B16}"/>
  <tableColumns count="4">
    <tableColumn id="1" xr3:uid="{6C1EB8BE-AC17-478A-A8B6-6A6DA69FAB8F}" name="Title" dataDxfId="3"/>
    <tableColumn id="2" xr3:uid="{571002CF-9D7A-4E0E-A734-5E2A4D7C1C54}" name="Commodity (Hyperlink)" dataDxfId="2"/>
    <tableColumn id="3" xr3:uid="{F4ADC4F6-2868-4842-AA18-6803A3858C07}" name="Year" dataDxfId="1"/>
    <tableColumn id="4" xr3:uid="{B5A4BCFC-6657-45F1-8356-4A79140C0F71}" name="Group" dataDxfId="0"/>
  </tableColumns>
  <tableStyleInfo name="TableStyleLight9"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T_CUT_CHRISTMAS_TREES" displayName="T_CUT_CHRISTMAS_TREES" ref="A1:BN9" totalsRowShown="0">
  <autoFilter ref="A1:BN9" xr:uid="{00000000-0009-0000-0100-000009000000}"/>
  <tableColumns count="66">
    <tableColumn id="1" xr3:uid="{00000000-0010-0000-0800-000001000000}" name="YEAR"/>
    <tableColumn id="2" xr3:uid="{00000000-0010-0000-0800-000002000000}" name="CUT CHRISTMAS TREES - ACRES IN PRODUCTION"/>
    <tableColumn id="3" xr3:uid="{00000000-0010-0000-0800-000003000000}" name="CUT CHRISTMAS TREES - AREA HARVESTED, MEASURED IN TREES"/>
    <tableColumn id="4" xr3:uid="{00000000-0010-0000-0800-000004000000}" name="CUT CHRISTMAS TREES - INVENTORY, MEASURED IN TREES"/>
    <tableColumn id="5" xr3:uid="{00000000-0010-0000-0800-000005000000}" name="CUT CHRISTMAS TREES - OPERATIONS WITH AREA HARVESTED"/>
    <tableColumn id="6" xr3:uid="{00000000-0010-0000-0800-000006000000}" name="CUT CHRISTMAS TREES - OPERATIONS WITH AREA IN PRODUCTION"/>
    <tableColumn id="7" xr3:uid="{00000000-0010-0000-0800-000007000000}" name="CUT CHRISTMAS TREES - OPERATIONS WITH INVENTORY"/>
    <tableColumn id="8" xr3:uid="{00000000-0010-0000-0800-000008000000}" name="CUT CHRISTMAS TREES - OPERATIONS WITH SALES"/>
    <tableColumn id="9" xr3:uid="{00000000-0010-0000-0800-000009000000}" name="CUT CHRISTMAS TREES - SALES, MEASURED IN $"/>
    <tableColumn id="10" xr3:uid="{00000000-0010-0000-0800-00000A000000}" name="CUT CHRISTMAS TREES - SALES, MEASURED IN PCT OF FARM OPERATIONS"/>
    <tableColumn id="11" xr3:uid="{00000000-0010-0000-0800-00000B000000}" name="CUT CHRISTMAS TREES - SALES, MEASURED IN PCT OF FARM SALES"/>
    <tableColumn id="12" xr3:uid="{00000000-0010-0000-0800-00000C000000}" name="CUT CHRISTMAS TREES - SALES, MEASURED IN TREES"/>
    <tableColumn id="13" xr3:uid="{00000000-0010-0000-0800-00000D000000}" name="CUT CHRISTMAS TREES, CYPRESS, LEYLAND - ACRES IN PRODUCTION"/>
    <tableColumn id="14" xr3:uid="{00000000-0010-0000-0800-00000E000000}" name="CUT CHRISTMAS TREES, CYPRESS, LEYLAND - INVENTORY, MEASURED IN TREES"/>
    <tableColumn id="15" xr3:uid="{00000000-0010-0000-0800-00000F000000}" name="CUT CHRISTMAS TREES, CYPRESS, LEYLAND - OPERATIONS WITH AREA IN PRODUCTION"/>
    <tableColumn id="16" xr3:uid="{00000000-0010-0000-0800-000010000000}" name="CUT CHRISTMAS TREES, CYPRESS, LEYLAND - OPERATIONS WITH INVENTORY"/>
    <tableColumn id="17" xr3:uid="{00000000-0010-0000-0800-000011000000}" name="CUT CHRISTMAS TREES, CYPRESS, LEYLAND - OPERATIONS WITH SALES"/>
    <tableColumn id="18" xr3:uid="{00000000-0010-0000-0800-000012000000}" name="CUT CHRISTMAS TREES, CYPRESS, LEYLAND - SALES, MEASURED IN $"/>
    <tableColumn id="19" xr3:uid="{00000000-0010-0000-0800-000013000000}" name="CUT CHRISTMAS TREES, CYPRESS, LEYLAND - SALES, MEASURED IN TREES"/>
    <tableColumn id="20" xr3:uid="{00000000-0010-0000-0800-000014000000}" name="CUT CHRISTMAS TREES, CYPRESS, LEYLAND, RETAIL - OPERATIONS WITH SALES"/>
    <tableColumn id="21" xr3:uid="{00000000-0010-0000-0800-000015000000}" name="CUT CHRISTMAS TREES, CYPRESS, LEYLAND, RETAIL - SALES, MEASURED IN $"/>
    <tableColumn id="22" xr3:uid="{00000000-0010-0000-0800-000016000000}" name="CUT CHRISTMAS TREES, CYPRESS, LEYLAND, RETAIL - SALES, MEASURED IN TREES"/>
    <tableColumn id="23" xr3:uid="{00000000-0010-0000-0800-000017000000}" name="CUT CHRISTMAS TREES, CYPRESS, LEYLAND, WHOLESALE - OPERATIONS WITH SALES"/>
    <tableColumn id="24" xr3:uid="{00000000-0010-0000-0800-000018000000}" name="CUT CHRISTMAS TREES, CYPRESS, LEYLAND, WHOLESALE - SALES, MEASURED IN $"/>
    <tableColumn id="25" xr3:uid="{00000000-0010-0000-0800-000019000000}" name="CUT CHRISTMAS TREES, CYPRESS, LEYLAND, WHOLESALE - SALES, MEASURED IN TREES"/>
    <tableColumn id="26" xr3:uid="{00000000-0010-0000-0800-00001A000000}" name="CUT CHRISTMAS TREES, IRRIGATED - ACRES IN PRODUCTION"/>
    <tableColumn id="27" xr3:uid="{00000000-0010-0000-0800-00001B000000}" name="CUT CHRISTMAS TREES, IRRIGATED - OPERATIONS WITH AREA IN PRODUCTION"/>
    <tableColumn id="28" xr3:uid="{00000000-0010-0000-0800-00001C000000}" name="CUT CHRISTMAS TREES, OTHER CLASSES - ACRES IN PRODUCTION"/>
    <tableColumn id="29" xr3:uid="{00000000-0010-0000-0800-00001D000000}" name="CUT CHRISTMAS TREES, OTHER CLASSES - INVENTORY, MEASURED IN TREES"/>
    <tableColumn id="30" xr3:uid="{00000000-0010-0000-0800-00001E000000}" name="CUT CHRISTMAS TREES, OTHER CLASSES - OPERATIONS WITH AREA IN PRODUCTION"/>
    <tableColumn id="31" xr3:uid="{00000000-0010-0000-0800-00001F000000}" name="CUT CHRISTMAS TREES, OTHER CLASSES - OPERATIONS WITH INVENTORY"/>
    <tableColumn id="32" xr3:uid="{00000000-0010-0000-0800-000020000000}" name="CUT CHRISTMAS TREES, OTHER CLASSES - OPERATIONS WITH SALES"/>
    <tableColumn id="33" xr3:uid="{00000000-0010-0000-0800-000021000000}" name="CUT CHRISTMAS TREES, OTHER CLASSES - SALES, MEASURED IN $"/>
    <tableColumn id="34" xr3:uid="{00000000-0010-0000-0800-000022000000}" name="CUT CHRISTMAS TREES, OTHER CLASSES - SALES, MEASURED IN TREES"/>
    <tableColumn id="35" xr3:uid="{00000000-0010-0000-0800-000023000000}" name="CUT CHRISTMAS TREES, OTHER CLASSES, RETAIL - OPERATIONS WITH SALES"/>
    <tableColumn id="36" xr3:uid="{00000000-0010-0000-0800-000024000000}" name="CUT CHRISTMAS TREES, OTHER CLASSES, RETAIL - SALES, MEASURED IN $"/>
    <tableColumn id="37" xr3:uid="{00000000-0010-0000-0800-000025000000}" name="CUT CHRISTMAS TREES, OTHER CLASSES, RETAIL - SALES, MEASURED IN TREES"/>
    <tableColumn id="38" xr3:uid="{00000000-0010-0000-0800-000026000000}" name="CUT CHRISTMAS TREES, OTHER CLASSES, WHOLESALE - OPERATIONS WITH SALES"/>
    <tableColumn id="39" xr3:uid="{00000000-0010-0000-0800-000027000000}" name="CUT CHRISTMAS TREES, OTHER CLASSES, WHOLESALE - SALES, MEASURED IN $"/>
    <tableColumn id="40" xr3:uid="{00000000-0010-0000-0800-000028000000}" name="CUT CHRISTMAS TREES, OTHER CLASSES, WHOLESALE - SALES, MEASURED IN TREES"/>
    <tableColumn id="41" xr3:uid="{00000000-0010-0000-0800-000029000000}" name="CUT CHRISTMAS TREES, PINE, SCOTCH - ACRES IN PRODUCTION"/>
    <tableColumn id="42" xr3:uid="{00000000-0010-0000-0800-00002A000000}" name="CUT CHRISTMAS TREES, PINE, SCOTCH - INVENTORY, MEASURED IN TREES"/>
    <tableColumn id="43" xr3:uid="{00000000-0010-0000-0800-00002B000000}" name="CUT CHRISTMAS TREES, PINE, SCOTCH - OPERATIONS WITH AREA IN PRODUCTION"/>
    <tableColumn id="44" xr3:uid="{00000000-0010-0000-0800-00002C000000}" name="CUT CHRISTMAS TREES, PINE, SCOTCH - OPERATIONS WITH INVENTORY"/>
    <tableColumn id="45" xr3:uid="{00000000-0010-0000-0800-00002D000000}" name="CUT CHRISTMAS TREES, RETAIL - OPERATIONS WITH SALES"/>
    <tableColumn id="46" xr3:uid="{00000000-0010-0000-0800-00002E000000}" name="CUT CHRISTMAS TREES, RETAIL - SALES, MEASURED IN $"/>
    <tableColumn id="47" xr3:uid="{00000000-0010-0000-0800-00002F000000}" name="CUT CHRISTMAS TREES, RETAIL - SALES, MEASURED IN TREES"/>
    <tableColumn id="48" xr3:uid="{00000000-0010-0000-0800-000030000000}" name="CUT CHRISTMAS TREES, TO BE CUT IN 1 YEAR - INVENTORY, MEASURED IN TREES"/>
    <tableColumn id="49" xr3:uid="{00000000-0010-0000-0800-000031000000}" name="CUT CHRISTMAS TREES, TO BE CUT IN 1 YEAR - OPERATIONS WITH INVENTORY"/>
    <tableColumn id="50" xr3:uid="{00000000-0010-0000-0800-000032000000}" name="CUT CHRISTMAS TREES, TO BE CUT IN 2 YEARS - INVENTORY, MEASURED IN TREES"/>
    <tableColumn id="51" xr3:uid="{00000000-0010-0000-0800-000033000000}" name="CUT CHRISTMAS TREES, TO BE CUT IN 2 YEARS - OPERATIONS WITH INVENTORY"/>
    <tableColumn id="52" xr3:uid="{00000000-0010-0000-0800-000034000000}" name="CUT CHRISTMAS TREES, TO BE CUT IN 3 YEARS - INVENTORY, MEASURED IN TREES"/>
    <tableColumn id="53" xr3:uid="{00000000-0010-0000-0800-000035000000}" name="CUT CHRISTMAS TREES, TO BE CUT IN 3 YEARS - OPERATIONS WITH INVENTORY"/>
    <tableColumn id="54" xr3:uid="{00000000-0010-0000-0800-000036000000}" name="CUT CHRISTMAS TREES, TO BE CUT IN 4 YEARS - INVENTORY, MEASURED IN TREES"/>
    <tableColumn id="55" xr3:uid="{00000000-0010-0000-0800-000037000000}" name="CUT CHRISTMAS TREES, TO BE CUT IN 4 YEARS - OPERATIONS WITH INVENTORY"/>
    <tableColumn id="56" xr3:uid="{00000000-0010-0000-0800-000038000000}" name="CUT CHRISTMAS TREES, TO BE CUT IN 5 YEARS - INVENTORY, MEASURED IN TREES"/>
    <tableColumn id="57" xr3:uid="{00000000-0010-0000-0800-000039000000}" name="CUT CHRISTMAS TREES, TO BE CUT IN 5 YEARS - OPERATIONS WITH INVENTORY"/>
    <tableColumn id="58" xr3:uid="{00000000-0010-0000-0800-00003A000000}" name="CUT CHRISTMAS TREES, TO BE CUT IN 6 YEARS - INVENTORY, MEASURED IN TREES"/>
    <tableColumn id="59" xr3:uid="{00000000-0010-0000-0800-00003B000000}" name="CUT CHRISTMAS TREES, TO BE CUT IN 6 YEARS - OPERATIONS WITH INVENTORY"/>
    <tableColumn id="60" xr3:uid="{00000000-0010-0000-0800-00003C000000}" name="CUT CHRISTMAS TREES, TO BE CUT IN 7 YEARS - INVENTORY, MEASURED IN TREES"/>
    <tableColumn id="61" xr3:uid="{00000000-0010-0000-0800-00003D000000}" name="CUT CHRISTMAS TREES, TO BE CUT IN 7 YEARS - OPERATIONS WITH INVENTORY"/>
    <tableColumn id="62" xr3:uid="{00000000-0010-0000-0800-00003E000000}" name="CUT CHRISTMAS TREES, TO BE CUT IN GE 8 YEARS - INVENTORY, MEASURED IN TREES"/>
    <tableColumn id="63" xr3:uid="{00000000-0010-0000-0800-00003F000000}" name="CUT CHRISTMAS TREES, TO BE CUT IN GE 8 YEARS - OPERATIONS WITH INVENTORY"/>
    <tableColumn id="64" xr3:uid="{00000000-0010-0000-0800-000040000000}" name="CUT CHRISTMAS TREES, WHOLESALE - OPERATIONS WITH SALES"/>
    <tableColumn id="65" xr3:uid="{00000000-0010-0000-0800-000041000000}" name="CUT CHRISTMAS TREES, WHOLESALE - SALES, MEASURED IN $"/>
    <tableColumn id="66" xr3:uid="{00000000-0010-0000-0800-000042000000}" name="CUT CHRISTMAS TREES, WHOLESALE - SALES, MEASURED IN TREES"/>
  </tableColumns>
  <tableStyleInfo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T_CUT_CHRISTMAS_TREES___SHORT_TER" displayName="T_CUT_CHRISTMAS_TREES___SHORT_TER" ref="A1:G8" totalsRowShown="0">
  <autoFilter ref="A1:G8" xr:uid="{00000000-0009-0000-0100-00000A000000}"/>
  <tableColumns count="7">
    <tableColumn id="1" xr3:uid="{00000000-0010-0000-0900-000001000000}" name="YEAR"/>
    <tableColumn id="2" xr3:uid="{00000000-0010-0000-0900-000002000000}" name="CUT CHRISTMAS TREES &amp; SHORT TERM WOODY TREES - OPERATIONS WITH SALES"/>
    <tableColumn id="3" xr3:uid="{00000000-0010-0000-0900-000003000000}" name="CUT CHRISTMAS TREES &amp; SHORT TERM WOODY TREES - SALES, MEASURED IN $"/>
    <tableColumn id="4" xr3:uid="{00000000-0010-0000-0900-000004000000}" name="CUT CHRISTMAS TREES &amp; SHORT TERM WOODY TREES - SALES, MEASURED IN PCT OF FARM OPERATIONS"/>
    <tableColumn id="5" xr3:uid="{00000000-0010-0000-0900-000005000000}" name="CUT CHRISTMAS TREES &amp; SHORT TERM WOODY TREES - SALES, MEASURED IN PCT OF FARM SALES"/>
    <tableColumn id="6" xr3:uid="{00000000-0010-0000-0900-000006000000}" name="CUT CHRISTMAS TREES &amp; SHORT TERM WOODY TREES, IRRIGATED - ACRES IN PRODUCTION"/>
    <tableColumn id="7" xr3:uid="{00000000-0010-0000-0900-000007000000}" name="CUT CHRISTMAS TREES &amp; SHORT TERM WOODY TREES, IRRIGATED - OPERATIONS WITH AREA IN PRODUCTION"/>
  </tableColumns>
  <tableStyleInfo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T_CUT_CULTIVATED_GREENS" displayName="T_CUT_CULTIVATED_GREENS" ref="A1:EQ4" totalsRowShown="0">
  <autoFilter ref="A1:EQ4" xr:uid="{00000000-0009-0000-0100-00000B000000}"/>
  <tableColumns count="147">
    <tableColumn id="1" xr3:uid="{00000000-0010-0000-0A00-000001000000}" name="YEAR"/>
    <tableColumn id="2" xr3:uid="{00000000-0010-0000-0A00-000002000000}" name="CUT CULTIVATED GREENS - OPERATIONS WITH SALES"/>
    <tableColumn id="3" xr3:uid="{00000000-0010-0000-0A00-000003000000}" name="CUT CULTIVATED GREENS - SALES, MEASURED IN $"/>
    <tableColumn id="4" xr3:uid="{00000000-0010-0000-0A00-000004000000}" name="CUT CULTIVATED GREENS, ASPARAGUS, OTHER - OPERATIONS WITH SALES"/>
    <tableColumn id="5" xr3:uid="{00000000-0010-0000-0A00-000005000000}" name="CUT CULTIVATED GREENS, ASPARAGUS, OTHER - SALES, MEASURED IN $"/>
    <tableColumn id="6" xr3:uid="{00000000-0010-0000-0A00-000006000000}" name="CUT CULTIVATED GREENS, ASPARAGUS, OTHER - SALES, MEASURED IN BUNCHES"/>
    <tableColumn id="7" xr3:uid="{00000000-0010-0000-0A00-000007000000}" name="CUT CULTIVATED GREENS, ASPARAGUS, OTHER, WHOLESALE - OPERATIONS WITH SALES"/>
    <tableColumn id="8" xr3:uid="{00000000-0010-0000-0A00-000008000000}" name="CUT CULTIVATED GREENS, ASPARAGUS, OTHER, WHOLESALE - SALES, MEASURED IN $"/>
    <tableColumn id="9" xr3:uid="{00000000-0010-0000-0A00-000009000000}" name="CUT CULTIVATED GREENS, ASPARAGUS, OTHER, WHOLESALE - SALES, MEASURED IN BUNCHES"/>
    <tableColumn id="10" xr3:uid="{00000000-0010-0000-0A00-00000A000000}" name="CUT CULTIVATED GREENS, ASPARAGUS, PLUMOSUS - OPERATIONS WITH SALES"/>
    <tableColumn id="11" xr3:uid="{00000000-0010-0000-0A00-00000B000000}" name="CUT CULTIVATED GREENS, ASPARAGUS, PLUMOSUS - SALES, MEASURED IN $"/>
    <tableColumn id="12" xr3:uid="{00000000-0010-0000-0A00-00000C000000}" name="CUT CULTIVATED GREENS, ASPARAGUS, PLUMOSUS - SALES, MEASURED IN BUNCHES"/>
    <tableColumn id="13" xr3:uid="{00000000-0010-0000-0A00-00000D000000}" name="CUT CULTIVATED GREENS, ASPARAGUS, PLUMOSUS, WHOLESALE - OPERATIONS WITH SALES"/>
    <tableColumn id="14" xr3:uid="{00000000-0010-0000-0A00-00000E000000}" name="CUT CULTIVATED GREENS, ASPARAGUS, PLUMOSUS, WHOLESALE - SALES, MEASURED IN $"/>
    <tableColumn id="15" xr3:uid="{00000000-0010-0000-0A00-00000F000000}" name="CUT CULTIVATED GREENS, ASPARAGUS, PLUMOSUS, WHOLESALE - SALES, MEASURED IN BUNCHES"/>
    <tableColumn id="16" xr3:uid="{00000000-0010-0000-0A00-000010000000}" name="CUT CULTIVATED GREENS, ASPARAGUS, TREE FERN - OPERATIONS WITH SALES"/>
    <tableColumn id="17" xr3:uid="{00000000-0010-0000-0A00-000011000000}" name="CUT CULTIVATED GREENS, ASPARAGUS, TREE FERN - SALES, MEASURED IN $"/>
    <tableColumn id="18" xr3:uid="{00000000-0010-0000-0A00-000012000000}" name="CUT CULTIVATED GREENS, ASPARAGUS, TREE FERN - SALES, MEASURED IN BUNCHES"/>
    <tableColumn id="19" xr3:uid="{00000000-0010-0000-0A00-000013000000}" name="CUT CULTIVATED GREENS, ASPARAGUS, TREE FERN, WHOLESALE - OPERATIONS WITH SALES"/>
    <tableColumn id="20" xr3:uid="{00000000-0010-0000-0A00-000014000000}" name="CUT CULTIVATED GREENS, ASPARAGUS, TREE FERN, WHOLESALE - SALES, MEASURED IN $"/>
    <tableColumn id="21" xr3:uid="{00000000-0010-0000-0A00-000015000000}" name="CUT CULTIVATED GREENS, ASPARAGUS, TREE FERN, WHOLESALE - SALES, MEASURED IN BUNCHES"/>
    <tableColumn id="22" xr3:uid="{00000000-0010-0000-0A00-000016000000}" name="CUT CULTIVATED GREENS, BOXWOOD - OPERATIONS WITH SALES"/>
    <tableColumn id="23" xr3:uid="{00000000-0010-0000-0A00-000017000000}" name="CUT CULTIVATED GREENS, BOXWOOD - SALES, MEASURED IN $"/>
    <tableColumn id="24" xr3:uid="{00000000-0010-0000-0A00-000018000000}" name="CUT CULTIVATED GREENS, BOXWOOD - SALES, MEASURED IN LB"/>
    <tableColumn id="25" xr3:uid="{00000000-0010-0000-0A00-000019000000}" name="CUT CULTIVATED GREENS, BOXWOOD, WHOLESALE - OPERATIONS WITH SALES"/>
    <tableColumn id="26" xr3:uid="{00000000-0010-0000-0A00-00001A000000}" name="CUT CULTIVATED GREENS, BOXWOOD, WHOLESALE - SALES, MEASURED IN $"/>
    <tableColumn id="27" xr3:uid="{00000000-0010-0000-0A00-00001B000000}" name="CUT CULTIVATED GREENS, BOXWOOD, WHOLESALE - SALES, MEASURED IN LB"/>
    <tableColumn id="28" xr3:uid="{00000000-0010-0000-0A00-00001C000000}" name="CUT CULTIVATED GREENS, CALATHEA - OPERATIONS WITH SALES"/>
    <tableColumn id="29" xr3:uid="{00000000-0010-0000-0A00-00001D000000}" name="CUT CULTIVATED GREENS, CALATHEA - SALES, MEASURED IN $"/>
    <tableColumn id="30" xr3:uid="{00000000-0010-0000-0A00-00001E000000}" name="CUT CULTIVATED GREENS, CALATHEA - SALES, MEASURED IN BUNCHES"/>
    <tableColumn id="31" xr3:uid="{00000000-0010-0000-0A00-00001F000000}" name="CUT CULTIVATED GREENS, CALATHEA, WHOLESALE - OPERATIONS WITH SALES"/>
    <tableColumn id="32" xr3:uid="{00000000-0010-0000-0A00-000020000000}" name="CUT CULTIVATED GREENS, CALATHEA, WHOLESALE - SALES, MEASURED IN $"/>
    <tableColumn id="33" xr3:uid="{00000000-0010-0000-0A00-000021000000}" name="CUT CULTIVATED GREENS, CALATHEA, WHOLESALE - SALES, MEASURED IN BUNCHES"/>
    <tableColumn id="34" xr3:uid="{00000000-0010-0000-0A00-000022000000}" name="CUT CULTIVATED GREENS, EUCALYPTUS - OPERATIONS WITH SALES"/>
    <tableColumn id="35" xr3:uid="{00000000-0010-0000-0A00-000023000000}" name="CUT CULTIVATED GREENS, EUCALYPTUS - SALES, MEASURED IN $"/>
    <tableColumn id="36" xr3:uid="{00000000-0010-0000-0A00-000024000000}" name="CUT CULTIVATED GREENS, EUCALYPTUS - SALES, MEASURED IN BUNCHES"/>
    <tableColumn id="37" xr3:uid="{00000000-0010-0000-0A00-000025000000}" name="CUT CULTIVATED GREENS, EUCALYPTUS, RETAIL - OPERATIONS WITH SALES"/>
    <tableColumn id="38" xr3:uid="{00000000-0010-0000-0A00-000026000000}" name="CUT CULTIVATED GREENS, EUCALYPTUS, RETAIL - SALES, MEASURED IN $"/>
    <tableColumn id="39" xr3:uid="{00000000-0010-0000-0A00-000027000000}" name="CUT CULTIVATED GREENS, EUCALYPTUS, RETAIL - SALES, MEASURED IN BUNCHES"/>
    <tableColumn id="40" xr3:uid="{00000000-0010-0000-0A00-000028000000}" name="CUT CULTIVATED GREENS, EUCALYPTUS, WHOLESALE - OPERATIONS WITH SALES"/>
    <tableColumn id="41" xr3:uid="{00000000-0010-0000-0A00-000029000000}" name="CUT CULTIVATED GREENS, EUCALYPTUS, WHOLESALE - SALES, MEASURED IN $"/>
    <tableColumn id="42" xr3:uid="{00000000-0010-0000-0A00-00002A000000}" name="CUT CULTIVATED GREENS, EUCALYPTUS, WHOLESALE - SALES, MEASURED IN BUNCHES"/>
    <tableColumn id="43" xr3:uid="{00000000-0010-0000-0A00-00002B000000}" name="CUT CULTIVATED GREENS, EVERGREENS, CONIFEROUS - OPERATIONS WITH SALES"/>
    <tableColumn id="44" xr3:uid="{00000000-0010-0000-0A00-00002C000000}" name="CUT CULTIVATED GREENS, EVERGREENS, CONIFEROUS - SALES, MEASURED IN $"/>
    <tableColumn id="45" xr3:uid="{00000000-0010-0000-0A00-00002D000000}" name="CUT CULTIVATED GREENS, EVERGREENS, CONIFEROUS - SALES, MEASURED IN LB"/>
    <tableColumn id="46" xr3:uid="{00000000-0010-0000-0A00-00002E000000}" name="CUT CULTIVATED GREENS, EVERGREENS, CONIFEROUS, WHOLESALE - OPERATIONS WITH SALES"/>
    <tableColumn id="47" xr3:uid="{00000000-0010-0000-0A00-00002F000000}" name="CUT CULTIVATED GREENS, EVERGREENS, CONIFEROUS, WHOLESALE - SALES, MEASURED IN $"/>
    <tableColumn id="48" xr3:uid="{00000000-0010-0000-0A00-000030000000}" name="CUT CULTIVATED GREENS, EVERGREENS, CONIFEROUS, WHOLESALE - SALES, MEASURED IN LB"/>
    <tableColumn id="49" xr3:uid="{00000000-0010-0000-0A00-000031000000}" name="CUT CULTIVATED GREENS, FERNS, LEATHERLEAF - OPERATIONS WITH SALES"/>
    <tableColumn id="50" xr3:uid="{00000000-0010-0000-0A00-000032000000}" name="CUT CULTIVATED GREENS, FERNS, LEATHERLEAF - SALES, MEASURED IN $"/>
    <tableColumn id="51" xr3:uid="{00000000-0010-0000-0A00-000033000000}" name="CUT CULTIVATED GREENS, FERNS, LEATHERLEAF - SALES, MEASURED IN BUNCHES"/>
    <tableColumn id="52" xr3:uid="{00000000-0010-0000-0A00-000034000000}" name="CUT CULTIVATED GREENS, FERNS, LEATHERLEAF, RETAIL - OPERATIONS WITH SALES"/>
    <tableColumn id="53" xr3:uid="{00000000-0010-0000-0A00-000035000000}" name="CUT CULTIVATED GREENS, FERNS, LEATHERLEAF, RETAIL - SALES, MEASURED IN $"/>
    <tableColumn id="54" xr3:uid="{00000000-0010-0000-0A00-000036000000}" name="CUT CULTIVATED GREENS, FERNS, LEATHERLEAF, RETAIL - SALES, MEASURED IN BUNCHES"/>
    <tableColumn id="55" xr3:uid="{00000000-0010-0000-0A00-000037000000}" name="CUT CULTIVATED GREENS, FERNS, LEATHERLEAF, WHOLESALE - OPERATIONS WITH SALES"/>
    <tableColumn id="56" xr3:uid="{00000000-0010-0000-0A00-000038000000}" name="CUT CULTIVATED GREENS, FERNS, LEATHERLEAF, WHOLESALE - SALES, MEASURED IN $"/>
    <tableColumn id="57" xr3:uid="{00000000-0010-0000-0A00-000039000000}" name="CUT CULTIVATED GREENS, FERNS, LEATHERLEAF, WHOLESALE - SALES, MEASURED IN BUNCHES"/>
    <tableColumn id="58" xr3:uid="{00000000-0010-0000-0A00-00003A000000}" name="CUT CULTIVATED GREENS, HEDERA (IVY) - OPERATIONS WITH SALES"/>
    <tableColumn id="59" xr3:uid="{00000000-0010-0000-0A00-00003B000000}" name="CUT CULTIVATED GREENS, HEDERA (IVY) - SALES, MEASURED IN $"/>
    <tableColumn id="60" xr3:uid="{00000000-0010-0000-0A00-00003C000000}" name="CUT CULTIVATED GREENS, HEDERA (IVY) - SALES, MEASURED IN VINES"/>
    <tableColumn id="61" xr3:uid="{00000000-0010-0000-0A00-00003D000000}" name="CUT CULTIVATED GREENS, HEDERA (IVY), WHOLESALE - OPERATIONS WITH SALES"/>
    <tableColumn id="62" xr3:uid="{00000000-0010-0000-0A00-00003E000000}" name="CUT CULTIVATED GREENS, HEDERA (IVY), WHOLESALE - SALES, MEASURED IN $"/>
    <tableColumn id="63" xr3:uid="{00000000-0010-0000-0A00-00003F000000}" name="CUT CULTIVATED GREENS, HEDERA (IVY), WHOLESALE - SALES, MEASURED IN VINES"/>
    <tableColumn id="64" xr3:uid="{00000000-0010-0000-0A00-000040000000}" name="CUT CULTIVATED GREENS, HOLLY - OPERATIONS WITH SALES"/>
    <tableColumn id="65" xr3:uid="{00000000-0010-0000-0A00-000041000000}" name="CUT CULTIVATED GREENS, HOLLY - SALES, MEASURED IN $"/>
    <tableColumn id="66" xr3:uid="{00000000-0010-0000-0A00-000042000000}" name="CUT CULTIVATED GREENS, HOLLY - SALES, MEASURED IN LB"/>
    <tableColumn id="67" xr3:uid="{00000000-0010-0000-0A00-000043000000}" name="CUT CULTIVATED GREENS, HOLLY, WHOLESALE - OPERATIONS WITH SALES"/>
    <tableColumn id="68" xr3:uid="{00000000-0010-0000-0A00-000044000000}" name="CUT CULTIVATED GREENS, HOLLY, WHOLESALE - SALES, MEASURED IN $"/>
    <tableColumn id="69" xr3:uid="{00000000-0010-0000-0A00-000045000000}" name="CUT CULTIVATED GREENS, HOLLY, WHOLESALE - SALES, MEASURED IN LB"/>
    <tableColumn id="70" xr3:uid="{00000000-0010-0000-0A00-000046000000}" name="CUT CULTIVATED GREENS, IN THE OPEN, (EXCL NATURAL SHADE) - ACRES IN PRODUCTION"/>
    <tableColumn id="71" xr3:uid="{00000000-0010-0000-0A00-000047000000}" name="CUT CULTIVATED GREENS, IN THE OPEN, (EXCL NATURAL SHADE) - OPERATIONS WITH AREA IN PRODUCTION"/>
    <tableColumn id="72" xr3:uid="{00000000-0010-0000-0A00-000048000000}" name="CUT CULTIVATED GREENS, IN THE OPEN, NATURAL SHADE - ACRES IN PRODUCTION"/>
    <tableColumn id="73" xr3:uid="{00000000-0010-0000-0A00-000049000000}" name="CUT CULTIVATED GREENS, IN THE OPEN, NATURAL SHADE - OPERATIONS WITH AREA IN PRODUCTION"/>
    <tableColumn id="74" xr3:uid="{00000000-0010-0000-0A00-00004A000000}" name="CUT CULTIVATED GREENS, LILY GRASS - OPERATIONS WITH SALES"/>
    <tableColumn id="75" xr3:uid="{00000000-0010-0000-0A00-00004B000000}" name="CUT CULTIVATED GREENS, LILY GRASS - SALES, MEASURED IN $"/>
    <tableColumn id="76" xr3:uid="{00000000-0010-0000-0A00-00004C000000}" name="CUT CULTIVATED GREENS, LILY GRASS - SALES, MEASURED IN BUNCHES"/>
    <tableColumn id="77" xr3:uid="{00000000-0010-0000-0A00-00004D000000}" name="CUT CULTIVATED GREENS, LILY GRASS, RETAIL - OPERATIONS WITH SALES"/>
    <tableColumn id="78" xr3:uid="{00000000-0010-0000-0A00-00004E000000}" name="CUT CULTIVATED GREENS, LILY GRASS, RETAIL - SALES, MEASURED IN $"/>
    <tableColumn id="79" xr3:uid="{00000000-0010-0000-0A00-00004F000000}" name="CUT CULTIVATED GREENS, LILY GRASS, RETAIL - SALES, MEASURED IN BUNCHES"/>
    <tableColumn id="80" xr3:uid="{00000000-0010-0000-0A00-000050000000}" name="CUT CULTIVATED GREENS, MONSTERA - OPERATIONS WITH SALES"/>
    <tableColumn id="81" xr3:uid="{00000000-0010-0000-0A00-000051000000}" name="CUT CULTIVATED GREENS, MONSTERA - SALES, MEASURED IN $"/>
    <tableColumn id="82" xr3:uid="{00000000-0010-0000-0A00-000052000000}" name="CUT CULTIVATED GREENS, MONSTERA - SALES, MEASURED IN BUNCHES"/>
    <tableColumn id="83" xr3:uid="{00000000-0010-0000-0A00-000053000000}" name="CUT CULTIVATED GREENS, MONSTERA, RETAIL - OPERATIONS WITH SALES"/>
    <tableColumn id="84" xr3:uid="{00000000-0010-0000-0A00-000054000000}" name="CUT CULTIVATED GREENS, MONSTERA, RETAIL - SALES, MEASURED IN $"/>
    <tableColumn id="85" xr3:uid="{00000000-0010-0000-0A00-000055000000}" name="CUT CULTIVATED GREENS, MONSTERA, RETAIL - SALES, MEASURED IN BUNCHES"/>
    <tableColumn id="86" xr3:uid="{00000000-0010-0000-0A00-000056000000}" name="CUT CULTIVATED GREENS, MONSTERA, WHOLESALE - OPERATIONS WITH SALES"/>
    <tableColumn id="87" xr3:uid="{00000000-0010-0000-0A00-000057000000}" name="CUT CULTIVATED GREENS, MONSTERA, WHOLESALE - SALES, MEASURED IN $"/>
    <tableColumn id="88" xr3:uid="{00000000-0010-0000-0A00-000058000000}" name="CUT CULTIVATED GREENS, MONSTERA, WHOLESALE - SALES, MEASURED IN BUNCHES"/>
    <tableColumn id="89" xr3:uid="{00000000-0010-0000-0A00-000059000000}" name="CUT CULTIVATED GREENS, MYRTLE - OPERATIONS WITH SALES"/>
    <tableColumn id="90" xr3:uid="{00000000-0010-0000-0A00-00005A000000}" name="CUT CULTIVATED GREENS, MYRTLE - SALES, MEASURED IN $"/>
    <tableColumn id="91" xr3:uid="{00000000-0010-0000-0A00-00005B000000}" name="CUT CULTIVATED GREENS, MYRTLE - SALES, MEASURED IN BUNCHES"/>
    <tableColumn id="92" xr3:uid="{00000000-0010-0000-0A00-00005C000000}" name="CUT CULTIVATED GREENS, MYRTLE, WHOLESALE - OPERATIONS WITH SALES"/>
    <tableColumn id="93" xr3:uid="{00000000-0010-0000-0A00-00005D000000}" name="CUT CULTIVATED GREENS, MYRTLE, WHOLESALE - SALES, MEASURED IN $"/>
    <tableColumn id="94" xr3:uid="{00000000-0010-0000-0A00-00005E000000}" name="CUT CULTIVATED GREENS, MYRTLE, WHOLESALE - SALES, MEASURED IN BUNCHES"/>
    <tableColumn id="95" xr3:uid="{00000000-0010-0000-0A00-00005F000000}" name="CUT CULTIVATED GREENS, OTHER CLASSES - OPERATIONS WITH SALES"/>
    <tableColumn id="96" xr3:uid="{00000000-0010-0000-0A00-000060000000}" name="CUT CULTIVATED GREENS, OTHER CLASSES - SALES, MEASURED IN $"/>
    <tableColumn id="97" xr3:uid="{00000000-0010-0000-0A00-000061000000}" name="CUT CULTIVATED GREENS, OTHER CLASSES, RETAIL - OPERATIONS WITH SALES"/>
    <tableColumn id="98" xr3:uid="{00000000-0010-0000-0A00-000062000000}" name="CUT CULTIVATED GREENS, OTHER CLASSES, RETAIL - SALES, MEASURED IN $"/>
    <tableColumn id="99" xr3:uid="{00000000-0010-0000-0A00-000063000000}" name="CUT CULTIVATED GREENS, OTHER CLASSES, WHOLESALE - OPERATIONS WITH SALES"/>
    <tableColumn id="100" xr3:uid="{00000000-0010-0000-0A00-000064000000}" name="CUT CULTIVATED GREENS, OTHER CLASSES, WHOLESALE - SALES, MEASURED IN $"/>
    <tableColumn id="101" xr3:uid="{00000000-0010-0000-0A00-000065000000}" name="CUT CULTIVATED GREENS, PITTOSPORUM - OPERATIONS WITH SALES"/>
    <tableColumn id="102" xr3:uid="{00000000-0010-0000-0A00-000066000000}" name="CUT CULTIVATED GREENS, PITTOSPORUM - SALES, MEASURED IN $"/>
    <tableColumn id="103" xr3:uid="{00000000-0010-0000-0A00-000067000000}" name="CUT CULTIVATED GREENS, PITTOSPORUM - SALES, MEASURED IN BUNCHES"/>
    <tableColumn id="104" xr3:uid="{00000000-0010-0000-0A00-000068000000}" name="CUT CULTIVATED GREENS, PITTOSPORUM, WHOLESALE - OPERATIONS WITH SALES"/>
    <tableColumn id="105" xr3:uid="{00000000-0010-0000-0A00-000069000000}" name="CUT CULTIVATED GREENS, PITTOSPORUM, WHOLESALE - SALES, MEASURED IN $"/>
    <tableColumn id="106" xr3:uid="{00000000-0010-0000-0A00-00006A000000}" name="CUT CULTIVATED GREENS, PITTOSPORUM, WHOLESALE - SALES, MEASURED IN BUNCHES"/>
    <tableColumn id="107" xr3:uid="{00000000-0010-0000-0A00-00006B000000}" name="CUT CULTIVATED GREENS, PODOCARPUS - OPERATIONS WITH SALES"/>
    <tableColumn id="108" xr3:uid="{00000000-0010-0000-0A00-00006C000000}" name="CUT CULTIVATED GREENS, PODOCARPUS - SALES, MEASURED IN $"/>
    <tableColumn id="109" xr3:uid="{00000000-0010-0000-0A00-00006D000000}" name="CUT CULTIVATED GREENS, PODOCARPUS - SALES, MEASURED IN BUNCHES"/>
    <tableColumn id="110" xr3:uid="{00000000-0010-0000-0A00-00006E000000}" name="CUT CULTIVATED GREENS, PODOCARPUS, WHOLESALE - OPERATIONS WITH SALES"/>
    <tableColumn id="111" xr3:uid="{00000000-0010-0000-0A00-00006F000000}" name="CUT CULTIVATED GREENS, PODOCARPUS, WHOLESALE - SALES, MEASURED IN $"/>
    <tableColumn id="112" xr3:uid="{00000000-0010-0000-0A00-000070000000}" name="CUT CULTIVATED GREENS, PODOCARPUS, WHOLESALE - SALES, MEASURED IN BUNCHES"/>
    <tableColumn id="113" xr3:uid="{00000000-0010-0000-0A00-000071000000}" name="CUT CULTIVATED GREENS, RETAIL - OPERATIONS WITH SALES"/>
    <tableColumn id="114" xr3:uid="{00000000-0010-0000-0A00-000072000000}" name="CUT CULTIVATED GREENS, RETAIL - SALES, MEASURED IN $"/>
    <tableColumn id="115" xr3:uid="{00000000-0010-0000-0A00-000073000000}" name="CUT CULTIVATED GREENS, TI (CORDYLINE), STEMS - OPERATIONS WITH SALES"/>
    <tableColumn id="116" xr3:uid="{00000000-0010-0000-0A00-000074000000}" name="CUT CULTIVATED GREENS, TI (CORDYLINE), STEMS - SALES, MEASURED IN $"/>
    <tableColumn id="117" xr3:uid="{00000000-0010-0000-0A00-000075000000}" name="CUT CULTIVATED GREENS, TI (CORDYLINE), STEMS - SALES, MEASURED IN STEMS"/>
    <tableColumn id="118" xr3:uid="{00000000-0010-0000-0A00-000076000000}" name="CUT CULTIVATED GREENS, TI (CORDYLINE), STEMS, RETAIL - OPERATIONS WITH SALES"/>
    <tableColumn id="119" xr3:uid="{00000000-0010-0000-0A00-000077000000}" name="CUT CULTIVATED GREENS, TI (CORDYLINE), STEMS, RETAIL - SALES, MEASURED IN $"/>
    <tableColumn id="120" xr3:uid="{00000000-0010-0000-0A00-000078000000}" name="CUT CULTIVATED GREENS, TI (CORDYLINE), STEMS, RETAIL - SALES, MEASURED IN STEMS"/>
    <tableColumn id="121" xr3:uid="{00000000-0010-0000-0A00-000079000000}" name="CUT CULTIVATED GREENS, TI (CORDYLINE), STEMS, WHOLESALE - OPERATIONS WITH SALES"/>
    <tableColumn id="122" xr3:uid="{00000000-0010-0000-0A00-00007A000000}" name="CUT CULTIVATED GREENS, TI (CORDYLINE), STEMS, WHOLESALE - SALES, MEASURED IN $"/>
    <tableColumn id="123" xr3:uid="{00000000-0010-0000-0A00-00007B000000}" name="CUT CULTIVATED GREENS, TI (CORDYLINE), STEMS, WHOLESALE - SALES, MEASURED IN STEMS"/>
    <tableColumn id="124" xr3:uid="{00000000-0010-0000-0A00-00007C000000}" name="CUT CULTIVATED GREENS, TI, LEAVES, (EXCL FLORAL) - OPERATIONS WITH SALES"/>
    <tableColumn id="125" xr3:uid="{00000000-0010-0000-0A00-00007D000000}" name="CUT CULTIVATED GREENS, TI, LEAVES, (EXCL FLORAL) - SALES, MEASURED IN $"/>
    <tableColumn id="126" xr3:uid="{00000000-0010-0000-0A00-00007E000000}" name="CUT CULTIVATED GREENS, TI, LEAVES, (EXCL FLORAL) - SALES, MEASURED IN LEAVES"/>
    <tableColumn id="127" xr3:uid="{00000000-0010-0000-0A00-00007F000000}" name="CUT CULTIVATED GREENS, TI, LEAVES, (EXCL FLORAL), RETAIL - OPERATIONS WITH SALES"/>
    <tableColumn id="128" xr3:uid="{00000000-0010-0000-0A00-000080000000}" name="CUT CULTIVATED GREENS, TI, LEAVES, (EXCL FLORAL), RETAIL - SALES, MEASURED IN $"/>
    <tableColumn id="129" xr3:uid="{00000000-0010-0000-0A00-000081000000}" name="CUT CULTIVATED GREENS, TI, LEAVES, (EXCL FLORAL), RETAIL - SALES, MEASURED IN LEAVES"/>
    <tableColumn id="130" xr3:uid="{00000000-0010-0000-0A00-000082000000}" name="CUT CULTIVATED GREENS, TI, LEAVES, (EXCL FLORAL), WHOLESALE - OPERATIONS WITH SALES"/>
    <tableColumn id="131" xr3:uid="{00000000-0010-0000-0A00-000083000000}" name="CUT CULTIVATED GREENS, TI, LEAVES, (EXCL FLORAL), WHOLESALE - SALES, MEASURED IN $"/>
    <tableColumn id="132" xr3:uid="{00000000-0010-0000-0A00-000084000000}" name="CUT CULTIVATED GREENS, TI, LEAVES, (EXCL FLORAL), WHOLESALE - SALES, MEASURED IN LEAVES"/>
    <tableColumn id="133" xr3:uid="{00000000-0010-0000-0A00-000085000000}" name="CUT CULTIVATED GREENS, TI, LEAVES, FLORAL - OPERATIONS WITH SALES"/>
    <tableColumn id="134" xr3:uid="{00000000-0010-0000-0A00-000086000000}" name="CUT CULTIVATED GREENS, TI, LEAVES, FLORAL - SALES, MEASURED IN $"/>
    <tableColumn id="135" xr3:uid="{00000000-0010-0000-0A00-000087000000}" name="CUT CULTIVATED GREENS, TI, LEAVES, FLORAL - SALES, MEASURED IN LEAVES"/>
    <tableColumn id="136" xr3:uid="{00000000-0010-0000-0A00-000088000000}" name="CUT CULTIVATED GREENS, TI, LEAVES, FLORAL, RETAIL - OPERATIONS WITH SALES"/>
    <tableColumn id="137" xr3:uid="{00000000-0010-0000-0A00-000089000000}" name="CUT CULTIVATED GREENS, TI, LEAVES, FLORAL, RETAIL - SALES, MEASURED IN $"/>
    <tableColumn id="138" xr3:uid="{00000000-0010-0000-0A00-00008A000000}" name="CUT CULTIVATED GREENS, TI, LEAVES, FLORAL, RETAIL - SALES, MEASURED IN LEAVES"/>
    <tableColumn id="139" xr3:uid="{00000000-0010-0000-0A00-00008B000000}" name="CUT CULTIVATED GREENS, TI, LEAVES, FLORAL, WHOLESALE - OPERATIONS WITH SALES"/>
    <tableColumn id="140" xr3:uid="{00000000-0010-0000-0A00-00008C000000}" name="CUT CULTIVATED GREENS, TI, LEAVES, FLORAL, WHOLESALE - SALES, MEASURED IN $"/>
    <tableColumn id="141" xr3:uid="{00000000-0010-0000-0A00-00008D000000}" name="CUT CULTIVATED GREENS, TI, LEAVES, FLORAL, WHOLESALE - SALES, MEASURED IN LEAVES"/>
    <tableColumn id="142" xr3:uid="{00000000-0010-0000-0A00-00008E000000}" name="CUT CULTIVATED GREENS, UNDER PROTECTION, GREENHOUSE - OPERATIONS WITH AREA IN PRODUCTION"/>
    <tableColumn id="143" xr3:uid="{00000000-0010-0000-0A00-00008F000000}" name="CUT CULTIVATED GREENS, UNDER PROTECTION, GREENHOUSE - SQ FT IN PRODUCTION"/>
    <tableColumn id="144" xr3:uid="{00000000-0010-0000-0A00-000090000000}" name="CUT CULTIVATED GREENS, UNDER PROTECTION, SHADE STRUCTURES - OPERATIONS WITH AREA IN PRODUCTION"/>
    <tableColumn id="145" xr3:uid="{00000000-0010-0000-0A00-000091000000}" name="CUT CULTIVATED GREENS, UNDER PROTECTION, SHADE STRUCTURES - SQ FT IN PRODUCTION"/>
    <tableColumn id="146" xr3:uid="{00000000-0010-0000-0A00-000092000000}" name="CUT CULTIVATED GREENS, WHOLESALE - OPERATIONS WITH SALES"/>
    <tableColumn id="147" xr3:uid="{00000000-0010-0000-0A00-000093000000}" name="CUT CULTIVATED GREENS, WHOLESALE - SALES, MEASURED IN $"/>
  </tableColumns>
  <tableStyleInfo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T_CUT_FLOWERS" displayName="T_CUT_FLOWERS" ref="A1:RB4" totalsRowShown="0">
  <autoFilter ref="A1:RB4" xr:uid="{00000000-0009-0000-0100-00000C000000}"/>
  <tableColumns count="470">
    <tableColumn id="1" xr3:uid="{00000000-0010-0000-0B00-000001000000}" name="YEAR"/>
    <tableColumn id="2" xr3:uid="{00000000-0010-0000-0B00-000002000000}" name="CUT FLOWERS - OPERATIONS WITH SALES"/>
    <tableColumn id="3" xr3:uid="{00000000-0010-0000-0B00-000003000000}" name="CUT FLOWERS - SALES, MEASURED IN $"/>
    <tableColumn id="4" xr3:uid="{00000000-0010-0000-0B00-000004000000}" name="CUT FLOWERS, ALSTROEMERIA - OPERATIONS WITH SALES"/>
    <tableColumn id="5" xr3:uid="{00000000-0010-0000-0B00-000005000000}" name="CUT FLOWERS, ALSTROEMERIA - SALES, MEASURED IN $"/>
    <tableColumn id="6" xr3:uid="{00000000-0010-0000-0B00-000006000000}" name="CUT FLOWERS, ALSTROEMERIA - SALES, MEASURED IN STEMS"/>
    <tableColumn id="7" xr3:uid="{00000000-0010-0000-0B00-000007000000}" name="CUT FLOWERS, ALSTROEMERIA, RETAIL - OPERATIONS WITH SALES"/>
    <tableColumn id="8" xr3:uid="{00000000-0010-0000-0B00-000008000000}" name="CUT FLOWERS, ALSTROEMERIA, RETAIL - SALES, MEASURED IN $"/>
    <tableColumn id="9" xr3:uid="{00000000-0010-0000-0B00-000009000000}" name="CUT FLOWERS, ALSTROEMERIA, RETAIL - SALES, MEASURED IN STEMS"/>
    <tableColumn id="10" xr3:uid="{00000000-0010-0000-0B00-00000A000000}" name="CUT FLOWERS, ALSTROEMERIA, WHOLESALE - OPERATIONS WITH SALES"/>
    <tableColumn id="11" xr3:uid="{00000000-0010-0000-0B00-00000B000000}" name="CUT FLOWERS, ALSTROEMERIA, WHOLESALE - SALES, MEASURED IN $"/>
    <tableColumn id="12" xr3:uid="{00000000-0010-0000-0B00-00000C000000}" name="CUT FLOWERS, ALSTROEMERIA, WHOLESALE - SALES, MEASURED IN STEMS"/>
    <tableColumn id="13" xr3:uid="{00000000-0010-0000-0B00-00000D000000}" name="CUT FLOWERS, ANTHURIUM - OPERATIONS WITH SALES"/>
    <tableColumn id="14" xr3:uid="{00000000-0010-0000-0B00-00000E000000}" name="CUT FLOWERS, ANTHURIUM - SALES, MEASURED IN $"/>
    <tableColumn id="15" xr3:uid="{00000000-0010-0000-0B00-00000F000000}" name="CUT FLOWERS, ANTHURIUM - SALES, MEASURED IN STEMS"/>
    <tableColumn id="16" xr3:uid="{00000000-0010-0000-0B00-000010000000}" name="CUT FLOWERS, ANTHURIUM, IN THE OPEN, (EXCL NATURAL SHADE) - ACRES IN PRODUCTION"/>
    <tableColumn id="17" xr3:uid="{00000000-0010-0000-0B00-000011000000}" name="CUT FLOWERS, ANTHURIUM, IN THE OPEN, (EXCL NATURAL SHADE) - OPERATIONS WITH AREA IN PRODUCTION"/>
    <tableColumn id="18" xr3:uid="{00000000-0010-0000-0B00-000012000000}" name="CUT FLOWERS, ANTHURIUM, IN THE OPEN, NATURAL SHADE - ACRES IN PRODUCTION"/>
    <tableColumn id="19" xr3:uid="{00000000-0010-0000-0B00-000013000000}" name="CUT FLOWERS, ANTHURIUM, IN THE OPEN, NATURAL SHADE - OPERATIONS WITH AREA IN PRODUCTION"/>
    <tableColumn id="20" xr3:uid="{00000000-0010-0000-0B00-000014000000}" name="CUT FLOWERS, ANTHURIUM, RETAIL - OPERATIONS WITH SALES"/>
    <tableColumn id="21" xr3:uid="{00000000-0010-0000-0B00-000015000000}" name="CUT FLOWERS, ANTHURIUM, RETAIL - SALES, MEASURED IN $"/>
    <tableColumn id="22" xr3:uid="{00000000-0010-0000-0B00-000016000000}" name="CUT FLOWERS, ANTHURIUM, RETAIL - SALES, MEASURED IN STEMS"/>
    <tableColumn id="23" xr3:uid="{00000000-0010-0000-0B00-000017000000}" name="CUT FLOWERS, ANTHURIUM, UNDER PROTECTION, GREENHOUSE - OPERATIONS WITH AREA IN PRODUCTION"/>
    <tableColumn id="24" xr3:uid="{00000000-0010-0000-0B00-000018000000}" name="CUT FLOWERS, ANTHURIUM, UNDER PROTECTION, GREENHOUSE - SQ FT IN PRODUCTION"/>
    <tableColumn id="25" xr3:uid="{00000000-0010-0000-0B00-000019000000}" name="CUT FLOWERS, ANTHURIUM, UNDER PROTECTION, SHADE STRUCTURES - OPERATIONS WITH AREA IN PRODUCTION"/>
    <tableColumn id="26" xr3:uid="{00000000-0010-0000-0B00-00001A000000}" name="CUT FLOWERS, ANTHURIUM, UNDER PROTECTION, SHADE STRUCTURES - SQ FT IN PRODUCTION"/>
    <tableColumn id="27" xr3:uid="{00000000-0010-0000-0B00-00001B000000}" name="CUT FLOWERS, ANTHURIUM, WHOLESALE - OPERATIONS WITH SALES"/>
    <tableColumn id="28" xr3:uid="{00000000-0010-0000-0B00-00001C000000}" name="CUT FLOWERS, ANTHURIUM, WHOLESALE - SALES, MEASURED IN $"/>
    <tableColumn id="29" xr3:uid="{00000000-0010-0000-0B00-00001D000000}" name="CUT FLOWERS, ANTHURIUM, WHOLESALE - SALES, MEASURED IN STEMS"/>
    <tableColumn id="30" xr3:uid="{00000000-0010-0000-0B00-00001E000000}" name="CUT FLOWERS, BIRD OF PARADISE (STRELITZIA) - OPERATIONS WITH SALES"/>
    <tableColumn id="31" xr3:uid="{00000000-0010-0000-0B00-00001F000000}" name="CUT FLOWERS, BIRD OF PARADISE (STRELITZIA) - SALES, MEASURED IN $"/>
    <tableColumn id="32" xr3:uid="{00000000-0010-0000-0B00-000020000000}" name="CUT FLOWERS, BIRD OF PARADISE (STRELITZIA) - SALES, MEASURED IN STEMS"/>
    <tableColumn id="33" xr3:uid="{00000000-0010-0000-0B00-000021000000}" name="CUT FLOWERS, BIRD OF PARADISE (STRELITZIA), RETAIL - OPERATIONS WITH SALES"/>
    <tableColumn id="34" xr3:uid="{00000000-0010-0000-0B00-000022000000}" name="CUT FLOWERS, BIRD OF PARADISE (STRELITZIA), RETAIL - SALES, MEASURED IN $"/>
    <tableColumn id="35" xr3:uid="{00000000-0010-0000-0B00-000023000000}" name="CUT FLOWERS, BIRD OF PARADISE (STRELITZIA), RETAIL - SALES, MEASURED IN STEMS"/>
    <tableColumn id="36" xr3:uid="{00000000-0010-0000-0B00-000024000000}" name="CUT FLOWERS, BIRD OF PARADISE (STRELITZIA), WHOLESALE - OPERATIONS WITH SALES"/>
    <tableColumn id="37" xr3:uid="{00000000-0010-0000-0B00-000025000000}" name="CUT FLOWERS, BIRD OF PARADISE (STRELITZIA), WHOLESALE - SALES, MEASURED IN $"/>
    <tableColumn id="38" xr3:uid="{00000000-0010-0000-0B00-000026000000}" name="CUT FLOWERS, BIRD OF PARADISE (STRELITZIA), WHOLESALE - SALES, MEASURED IN STEMS"/>
    <tableColumn id="39" xr3:uid="{00000000-0010-0000-0B00-000027000000}" name="CUT FLOWERS, CALLA LILY - OPERATIONS WITH SALES"/>
    <tableColumn id="40" xr3:uid="{00000000-0010-0000-0B00-000028000000}" name="CUT FLOWERS, CALLA LILY - SALES, MEASURED IN $"/>
    <tableColumn id="41" xr3:uid="{00000000-0010-0000-0B00-000029000000}" name="CUT FLOWERS, CALLA LILY - SALES, MEASURED IN STEMS"/>
    <tableColumn id="42" xr3:uid="{00000000-0010-0000-0B00-00002A000000}" name="CUT FLOWERS, CALLA LILY, WHOLESALE - OPERATIONS WITH SALES"/>
    <tableColumn id="43" xr3:uid="{00000000-0010-0000-0B00-00002B000000}" name="CUT FLOWERS, CALLA LILY, WHOLESALE - SALES, MEASURED IN $"/>
    <tableColumn id="44" xr3:uid="{00000000-0010-0000-0B00-00002C000000}" name="CUT FLOWERS, CALLA LILY, WHOLESALE - SALES, MEASURED IN STEMS"/>
    <tableColumn id="45" xr3:uid="{00000000-0010-0000-0B00-00002D000000}" name="CUT FLOWERS, CARNATION, MINIATURE - OPERATIONS WITH SALES"/>
    <tableColumn id="46" xr3:uid="{00000000-0010-0000-0B00-00002E000000}" name="CUT FLOWERS, CARNATION, MINIATURE - SALES, MEASURED IN $"/>
    <tableColumn id="47" xr3:uid="{00000000-0010-0000-0B00-00002F000000}" name="CUT FLOWERS, CARNATION, MINIATURE - SALES, MEASURED IN STEMS"/>
    <tableColumn id="48" xr3:uid="{00000000-0010-0000-0B00-000030000000}" name="CUT FLOWERS, CARNATION, MINIATURE, RETAIL - OPERATIONS WITH SALES"/>
    <tableColumn id="49" xr3:uid="{00000000-0010-0000-0B00-000031000000}" name="CUT FLOWERS, CARNATION, MINIATURE, RETAIL - SALES, MEASURED IN $"/>
    <tableColumn id="50" xr3:uid="{00000000-0010-0000-0B00-000032000000}" name="CUT FLOWERS, CARNATION, MINIATURE, RETAIL - SALES, MEASURED IN STEMS"/>
    <tableColumn id="51" xr3:uid="{00000000-0010-0000-0B00-000033000000}" name="CUT FLOWERS, CARNATION, MINIATURE, WHOLESALE - OPERATIONS WITH SALES"/>
    <tableColumn id="52" xr3:uid="{00000000-0010-0000-0B00-000034000000}" name="CUT FLOWERS, CARNATION, MINIATURE, WHOLESALE - SALES, MEASURED IN $"/>
    <tableColumn id="53" xr3:uid="{00000000-0010-0000-0B00-000035000000}" name="CUT FLOWERS, CARNATION, MINIATURE, WHOLESALE - SALES, MEASURED IN STEMS"/>
    <tableColumn id="54" xr3:uid="{00000000-0010-0000-0B00-000036000000}" name="CUT FLOWERS, CARNATION, STANDARD - OPERATIONS WITH SALES"/>
    <tableColumn id="55" xr3:uid="{00000000-0010-0000-0B00-000037000000}" name="CUT FLOWERS, CARNATION, STANDARD - SALES, MEASURED IN $"/>
    <tableColumn id="56" xr3:uid="{00000000-0010-0000-0B00-000038000000}" name="CUT FLOWERS, CARNATION, STANDARD - SALES, MEASURED IN STEMS"/>
    <tableColumn id="57" xr3:uid="{00000000-0010-0000-0B00-000039000000}" name="CUT FLOWERS, CARNATION, STANDARD, RETAIL - OPERATIONS WITH SALES"/>
    <tableColumn id="58" xr3:uid="{00000000-0010-0000-0B00-00003A000000}" name="CUT FLOWERS, CARNATION, STANDARD, RETAIL - SALES, MEASURED IN $"/>
    <tableColumn id="59" xr3:uid="{00000000-0010-0000-0B00-00003B000000}" name="CUT FLOWERS, CARNATION, STANDARD, RETAIL - SALES, MEASURED IN STEMS"/>
    <tableColumn id="60" xr3:uid="{00000000-0010-0000-0B00-00003C000000}" name="CUT FLOWERS, CARNATION, STANDARD, WHOLESALE - OPERATIONS WITH SALES"/>
    <tableColumn id="61" xr3:uid="{00000000-0010-0000-0B00-00003D000000}" name="CUT FLOWERS, CARNATION, STANDARD, WHOLESALE - SALES, MEASURED IN $"/>
    <tableColumn id="62" xr3:uid="{00000000-0010-0000-0B00-00003E000000}" name="CUT FLOWERS, CARNATION, STANDARD, WHOLESALE - SALES, MEASURED IN STEMS"/>
    <tableColumn id="63" xr3:uid="{00000000-0010-0000-0B00-00003F000000}" name="CUT FLOWERS, CELOSIA - OPERATIONS WITH SALES"/>
    <tableColumn id="64" xr3:uid="{00000000-0010-0000-0B00-000040000000}" name="CUT FLOWERS, CELOSIA - SALES, MEASURED IN $"/>
    <tableColumn id="65" xr3:uid="{00000000-0010-0000-0B00-000041000000}" name="CUT FLOWERS, CELOSIA - SALES, MEASURED IN BUNCHES"/>
    <tableColumn id="66" xr3:uid="{00000000-0010-0000-0B00-000042000000}" name="CUT FLOWERS, CELOSIA, WHOLESALE - OPERATIONS WITH SALES"/>
    <tableColumn id="67" xr3:uid="{00000000-0010-0000-0B00-000043000000}" name="CUT FLOWERS, CELOSIA, WHOLESALE - SALES, MEASURED IN $"/>
    <tableColumn id="68" xr3:uid="{00000000-0010-0000-0B00-000044000000}" name="CUT FLOWERS, CELOSIA, WHOLESALE - SALES, MEASURED IN BUNCHES"/>
    <tableColumn id="69" xr3:uid="{00000000-0010-0000-0B00-000045000000}" name="CUT FLOWERS, CHRYSANTHEMUM, (EXCL POMPON) - OPERATIONS WITH SALES"/>
    <tableColumn id="70" xr3:uid="{00000000-0010-0000-0B00-000046000000}" name="CUT FLOWERS, CHRYSANTHEMUM, (EXCL POMPON) - SALES, MEASURED IN $"/>
    <tableColumn id="71" xr3:uid="{00000000-0010-0000-0B00-000047000000}" name="CUT FLOWERS, CHRYSANTHEMUM, (EXCL POMPON) - SALES, MEASURED IN BUNCHES"/>
    <tableColumn id="72" xr3:uid="{00000000-0010-0000-0B00-000048000000}" name="CUT FLOWERS, CHRYSANTHEMUM, (EXCL POMPON), RETAIL - OPERATIONS WITH SALES"/>
    <tableColumn id="73" xr3:uid="{00000000-0010-0000-0B00-000049000000}" name="CUT FLOWERS, CHRYSANTHEMUM, (EXCL POMPON), RETAIL - SALES, MEASURED IN $"/>
    <tableColumn id="74" xr3:uid="{00000000-0010-0000-0B00-00004A000000}" name="CUT FLOWERS, CHRYSANTHEMUM, (EXCL POMPON), RETAIL - SALES, MEASURED IN BUNCHES"/>
    <tableColumn id="75" xr3:uid="{00000000-0010-0000-0B00-00004B000000}" name="CUT FLOWERS, CHRYSANTHEMUM, (EXCL POMPON), WHOLESALE - OPERATIONS WITH SALES"/>
    <tableColumn id="76" xr3:uid="{00000000-0010-0000-0B00-00004C000000}" name="CUT FLOWERS, CHRYSANTHEMUM, (EXCL POMPON), WHOLESALE - SALES, MEASURED IN $"/>
    <tableColumn id="77" xr3:uid="{00000000-0010-0000-0B00-00004D000000}" name="CUT FLOWERS, CHRYSANTHEMUM, (EXCL POMPON), WHOLESALE - SALES, MEASURED IN BUNCHES"/>
    <tableColumn id="78" xr3:uid="{00000000-0010-0000-0B00-00004E000000}" name="CUT FLOWERS, CHRYSANTHEMUM, POMPON - OPERATIONS WITH SALES"/>
    <tableColumn id="79" xr3:uid="{00000000-0010-0000-0B00-00004F000000}" name="CUT FLOWERS, CHRYSANTHEMUM, POMPON - SALES, MEASURED IN $"/>
    <tableColumn id="80" xr3:uid="{00000000-0010-0000-0B00-000050000000}" name="CUT FLOWERS, CHRYSANTHEMUM, POMPON - SALES, MEASURED IN BUNCHES"/>
    <tableColumn id="81" xr3:uid="{00000000-0010-0000-0B00-000051000000}" name="CUT FLOWERS, CHRYSANTHEMUM, POMPON, RETAIL - OPERATIONS WITH SALES"/>
    <tableColumn id="82" xr3:uid="{00000000-0010-0000-0B00-000052000000}" name="CUT FLOWERS, CHRYSANTHEMUM, POMPON, RETAIL - SALES, MEASURED IN $"/>
    <tableColumn id="83" xr3:uid="{00000000-0010-0000-0B00-000053000000}" name="CUT FLOWERS, CHRYSANTHEMUM, POMPON, RETAIL - SALES, MEASURED IN BUNCHES"/>
    <tableColumn id="84" xr3:uid="{00000000-0010-0000-0B00-000054000000}" name="CUT FLOWERS, CHRYSANTHEMUM, POMPON, WHOLESALE - OPERATIONS WITH SALES"/>
    <tableColumn id="85" xr3:uid="{00000000-0010-0000-0B00-000055000000}" name="CUT FLOWERS, CHRYSANTHEMUM, POMPON, WHOLESALE - SALES, MEASURED IN $"/>
    <tableColumn id="86" xr3:uid="{00000000-0010-0000-0B00-000056000000}" name="CUT FLOWERS, CHRYSANTHEMUM, POMPON, WHOLESALE - SALES, MEASURED IN BUNCHES"/>
    <tableColumn id="87" xr3:uid="{00000000-0010-0000-0B00-000057000000}" name="CUT FLOWERS, DAHLIA - OPERATIONS WITH SALES"/>
    <tableColumn id="88" xr3:uid="{00000000-0010-0000-0B00-000058000000}" name="CUT FLOWERS, DAHLIA - SALES, MEASURED IN $"/>
    <tableColumn id="89" xr3:uid="{00000000-0010-0000-0B00-000059000000}" name="CUT FLOWERS, DAHLIA - SALES, MEASURED IN BUNCHES"/>
    <tableColumn id="90" xr3:uid="{00000000-0010-0000-0B00-00005A000000}" name="CUT FLOWERS, DAHLIA, WHOLESALE - OPERATIONS WITH SALES"/>
    <tableColumn id="91" xr3:uid="{00000000-0010-0000-0B00-00005B000000}" name="CUT FLOWERS, DAHLIA, WHOLESALE - SALES, MEASURED IN $"/>
    <tableColumn id="92" xr3:uid="{00000000-0010-0000-0B00-00005C000000}" name="CUT FLOWERS, DAHLIA, WHOLESALE - SALES, MEASURED IN BUNCHES"/>
    <tableColumn id="93" xr3:uid="{00000000-0010-0000-0B00-00005D000000}" name="CUT FLOWERS, DAISY, GERBERA - OPERATIONS WITH SALES"/>
    <tableColumn id="94" xr3:uid="{00000000-0010-0000-0B00-00005E000000}" name="CUT FLOWERS, DAISY, GERBERA - SALES, MEASURED IN $"/>
    <tableColumn id="95" xr3:uid="{00000000-0010-0000-0B00-00005F000000}" name="CUT FLOWERS, DAISY, GERBERA - SALES, MEASURED IN STEMS"/>
    <tableColumn id="96" xr3:uid="{00000000-0010-0000-0B00-000060000000}" name="CUT FLOWERS, DAISY, GERBERA, RETAIL - OPERATIONS WITH SALES"/>
    <tableColumn id="97" xr3:uid="{00000000-0010-0000-0B00-000061000000}" name="CUT FLOWERS, DAISY, GERBERA, RETAIL - SALES, MEASURED IN $"/>
    <tableColumn id="98" xr3:uid="{00000000-0010-0000-0B00-000062000000}" name="CUT FLOWERS, DAISY, GERBERA, RETAIL - SALES, MEASURED IN STEMS"/>
    <tableColumn id="99" xr3:uid="{00000000-0010-0000-0B00-000063000000}" name="CUT FLOWERS, DAISY, GERBERA, WHOLESALE - OPERATIONS WITH SALES"/>
    <tableColumn id="100" xr3:uid="{00000000-0010-0000-0B00-000064000000}" name="CUT FLOWERS, DAISY, GERBERA, WHOLESALE - SALES, MEASURED IN $"/>
    <tableColumn id="101" xr3:uid="{00000000-0010-0000-0B00-000065000000}" name="CUT FLOWERS, DAISY, GERBERA, WHOLESALE - SALES, MEASURED IN STEMS"/>
    <tableColumn id="102" xr3:uid="{00000000-0010-0000-0B00-000066000000}" name="CUT FLOWERS, DELPHINIUM (LARKSPUR) - OPERATIONS WITH SALES"/>
    <tableColumn id="103" xr3:uid="{00000000-0010-0000-0B00-000067000000}" name="CUT FLOWERS, DELPHINIUM (LARKSPUR) - SALES, MEASURED IN $"/>
    <tableColumn id="104" xr3:uid="{00000000-0010-0000-0B00-000068000000}" name="CUT FLOWERS, DELPHINIUM (LARKSPUR) - SALES, MEASURED IN STEMS"/>
    <tableColumn id="105" xr3:uid="{00000000-0010-0000-0B00-000069000000}" name="CUT FLOWERS, DELPHINIUM (LARKSPUR), RETAIL - OPERATIONS WITH SALES"/>
    <tableColumn id="106" xr3:uid="{00000000-0010-0000-0B00-00006A000000}" name="CUT FLOWERS, DELPHINIUM (LARKSPUR), RETAIL - SALES, MEASURED IN $"/>
    <tableColumn id="107" xr3:uid="{00000000-0010-0000-0B00-00006B000000}" name="CUT FLOWERS, DELPHINIUM (LARKSPUR), RETAIL - SALES, MEASURED IN STEMS"/>
    <tableColumn id="108" xr3:uid="{00000000-0010-0000-0B00-00006C000000}" name="CUT FLOWERS, DELPHINIUM (LARKSPUR), WHOLESALE - OPERATIONS WITH SALES"/>
    <tableColumn id="109" xr3:uid="{00000000-0010-0000-0B00-00006D000000}" name="CUT FLOWERS, DELPHINIUM (LARKSPUR), WHOLESALE - SALES, MEASURED IN $"/>
    <tableColumn id="110" xr3:uid="{00000000-0010-0000-0B00-00006E000000}" name="CUT FLOWERS, DELPHINIUM (LARKSPUR), WHOLESALE - SALES, MEASURED IN STEMS"/>
    <tableColumn id="111" xr3:uid="{00000000-0010-0000-0B00-00006F000000}" name="CUT FLOWERS, DIANTHUS, (EXCL CARNATIONS) - OPERATIONS WITH SALES"/>
    <tableColumn id="112" xr3:uid="{00000000-0010-0000-0B00-000070000000}" name="CUT FLOWERS, DIANTHUS, (EXCL CARNATIONS) - SALES, MEASURED IN $"/>
    <tableColumn id="113" xr3:uid="{00000000-0010-0000-0B00-000071000000}" name="CUT FLOWERS, DIANTHUS, (EXCL CARNATIONS) - SALES, MEASURED IN BUNCHES"/>
    <tableColumn id="114" xr3:uid="{00000000-0010-0000-0B00-000072000000}" name="CUT FLOWERS, DIANTHUS, (EXCL CARNATIONS), RETAIL - OPERATIONS WITH SALES"/>
    <tableColumn id="115" xr3:uid="{00000000-0010-0000-0B00-000073000000}" name="CUT FLOWERS, DIANTHUS, (EXCL CARNATIONS), RETAIL - SALES, MEASURED IN $"/>
    <tableColumn id="116" xr3:uid="{00000000-0010-0000-0B00-000074000000}" name="CUT FLOWERS, DIANTHUS, (EXCL CARNATIONS), RETAIL - SALES, MEASURED IN BUNCHES"/>
    <tableColumn id="117" xr3:uid="{00000000-0010-0000-0B00-000075000000}" name="CUT FLOWERS, DIANTHUS, (EXCL CARNATIONS), WHOLESALE - OPERATIONS WITH SALES"/>
    <tableColumn id="118" xr3:uid="{00000000-0010-0000-0B00-000076000000}" name="CUT FLOWERS, DIANTHUS, (EXCL CARNATIONS), WHOLESALE - SALES, MEASURED IN $"/>
    <tableColumn id="119" xr3:uid="{00000000-0010-0000-0B00-000077000000}" name="CUT FLOWERS, DIANTHUS, (EXCL CARNATIONS), WHOLESALE - SALES, MEASURED IN BUNCHES"/>
    <tableColumn id="120" xr3:uid="{00000000-0010-0000-0B00-000078000000}" name="CUT FLOWERS, DRY - OPERATIONS WITH SALES"/>
    <tableColumn id="121" xr3:uid="{00000000-0010-0000-0B00-000079000000}" name="CUT FLOWERS, DRY - SALES, MEASURED IN $"/>
    <tableColumn id="122" xr3:uid="{00000000-0010-0000-0B00-00007A000000}" name="CUT FLOWERS, DRY, WHOLESALE - OPERATIONS WITH SALES"/>
    <tableColumn id="123" xr3:uid="{00000000-0010-0000-0B00-00007B000000}" name="CUT FLOWERS, DRY, WHOLESALE - SALES, MEASURED IN $"/>
    <tableColumn id="124" xr3:uid="{00000000-0010-0000-0B00-00007C000000}" name="CUT FLOWERS, GINGER, OTHER - OPERATIONS WITH SALES"/>
    <tableColumn id="125" xr3:uid="{00000000-0010-0000-0B00-00007D000000}" name="CUT FLOWERS, GINGER, OTHER - SALES, MEASURED IN $"/>
    <tableColumn id="126" xr3:uid="{00000000-0010-0000-0B00-00007E000000}" name="CUT FLOWERS, GINGER, OTHER - SALES, MEASURED IN STEMS"/>
    <tableColumn id="127" xr3:uid="{00000000-0010-0000-0B00-00007F000000}" name="CUT FLOWERS, GINGER, OTHER, RETAIL - OPERATIONS WITH SALES"/>
    <tableColumn id="128" xr3:uid="{00000000-0010-0000-0B00-000080000000}" name="CUT FLOWERS, GINGER, OTHER, RETAIL - SALES, MEASURED IN $"/>
    <tableColumn id="129" xr3:uid="{00000000-0010-0000-0B00-000081000000}" name="CUT FLOWERS, GINGER, OTHER, RETAIL - SALES, MEASURED IN STEMS"/>
    <tableColumn id="130" xr3:uid="{00000000-0010-0000-0B00-000082000000}" name="CUT FLOWERS, GINGER, OTHER, WHOLESALE - OPERATIONS WITH SALES"/>
    <tableColumn id="131" xr3:uid="{00000000-0010-0000-0B00-000083000000}" name="CUT FLOWERS, GINGER, OTHER, WHOLESALE - SALES, MEASURED IN $"/>
    <tableColumn id="132" xr3:uid="{00000000-0010-0000-0B00-000084000000}" name="CUT FLOWERS, GINGER, OTHER, WHOLESALE - SALES, MEASURED IN STEMS"/>
    <tableColumn id="133" xr3:uid="{00000000-0010-0000-0B00-000085000000}" name="CUT FLOWERS, GINGER, PINK - OPERATIONS WITH SALES"/>
    <tableColumn id="134" xr3:uid="{00000000-0010-0000-0B00-000086000000}" name="CUT FLOWERS, GINGER, PINK - SALES, MEASURED IN $"/>
    <tableColumn id="135" xr3:uid="{00000000-0010-0000-0B00-000087000000}" name="CUT FLOWERS, GINGER, PINK - SALES, MEASURED IN STEMS"/>
    <tableColumn id="136" xr3:uid="{00000000-0010-0000-0B00-000088000000}" name="CUT FLOWERS, GINGER, PINK, RETAIL - OPERATIONS WITH SALES"/>
    <tableColumn id="137" xr3:uid="{00000000-0010-0000-0B00-000089000000}" name="CUT FLOWERS, GINGER, PINK, RETAIL - SALES, MEASURED IN $"/>
    <tableColumn id="138" xr3:uid="{00000000-0010-0000-0B00-00008A000000}" name="CUT FLOWERS, GINGER, PINK, RETAIL - SALES, MEASURED IN STEMS"/>
    <tableColumn id="139" xr3:uid="{00000000-0010-0000-0B00-00008B000000}" name="CUT FLOWERS, GINGER, PINK, WHOLESALE - OPERATIONS WITH SALES"/>
    <tableColumn id="140" xr3:uid="{00000000-0010-0000-0B00-00008C000000}" name="CUT FLOWERS, GINGER, PINK, WHOLESALE - SALES, MEASURED IN $"/>
    <tableColumn id="141" xr3:uid="{00000000-0010-0000-0B00-00008D000000}" name="CUT FLOWERS, GINGER, PINK, WHOLESALE - SALES, MEASURED IN STEMS"/>
    <tableColumn id="142" xr3:uid="{00000000-0010-0000-0B00-00008E000000}" name="CUT FLOWERS, GINGER, RED - OPERATIONS WITH SALES"/>
    <tableColumn id="143" xr3:uid="{00000000-0010-0000-0B00-00008F000000}" name="CUT FLOWERS, GINGER, RED - SALES, MEASURED IN $"/>
    <tableColumn id="144" xr3:uid="{00000000-0010-0000-0B00-000090000000}" name="CUT FLOWERS, GINGER, RED - SALES, MEASURED IN STEMS"/>
    <tableColumn id="145" xr3:uid="{00000000-0010-0000-0B00-000091000000}" name="CUT FLOWERS, GINGER, RED, RETAIL - OPERATIONS WITH SALES"/>
    <tableColumn id="146" xr3:uid="{00000000-0010-0000-0B00-000092000000}" name="CUT FLOWERS, GINGER, RED, RETAIL - SALES, MEASURED IN $"/>
    <tableColumn id="147" xr3:uid="{00000000-0010-0000-0B00-000093000000}" name="CUT FLOWERS, GINGER, RED, RETAIL - SALES, MEASURED IN STEMS"/>
    <tableColumn id="148" xr3:uid="{00000000-0010-0000-0B00-000094000000}" name="CUT FLOWERS, GINGER, RED, WHOLESALE - OPERATIONS WITH SALES"/>
    <tableColumn id="149" xr3:uid="{00000000-0010-0000-0B00-000095000000}" name="CUT FLOWERS, GINGER, RED, WHOLESALE - SALES, MEASURED IN $"/>
    <tableColumn id="150" xr3:uid="{00000000-0010-0000-0B00-000096000000}" name="CUT FLOWERS, GINGER, RED, WHOLESALE - SALES, MEASURED IN STEMS"/>
    <tableColumn id="151" xr3:uid="{00000000-0010-0000-0B00-000097000000}" name="CUT FLOWERS, GLADIOLI - OPERATIONS WITH SALES"/>
    <tableColumn id="152" xr3:uid="{00000000-0010-0000-0B00-000098000000}" name="CUT FLOWERS, GLADIOLI - SALES, MEASURED IN $"/>
    <tableColumn id="153" xr3:uid="{00000000-0010-0000-0B00-000099000000}" name="CUT FLOWERS, GLADIOLI - SALES, MEASURED IN SPIKES"/>
    <tableColumn id="154" xr3:uid="{00000000-0010-0000-0B00-00009A000000}" name="CUT FLOWERS, GLADIOLI, RETAIL - OPERATIONS WITH SALES"/>
    <tableColumn id="155" xr3:uid="{00000000-0010-0000-0B00-00009B000000}" name="CUT FLOWERS, GLADIOLI, RETAIL - SALES, MEASURED IN $"/>
    <tableColumn id="156" xr3:uid="{00000000-0010-0000-0B00-00009C000000}" name="CUT FLOWERS, GLADIOLI, RETAIL - SALES, MEASURED IN SPIKES"/>
    <tableColumn id="157" xr3:uid="{00000000-0010-0000-0B00-00009D000000}" name="CUT FLOWERS, GLADIOLI, WHOLESALE - OPERATIONS WITH SALES"/>
    <tableColumn id="158" xr3:uid="{00000000-0010-0000-0B00-00009E000000}" name="CUT FLOWERS, GLADIOLI, WHOLESALE - SALES, MEASURED IN $"/>
    <tableColumn id="159" xr3:uid="{00000000-0010-0000-0B00-00009F000000}" name="CUT FLOWERS, GLADIOLI, WHOLESALE - SALES, MEASURED IN SPIKES"/>
    <tableColumn id="160" xr3:uid="{00000000-0010-0000-0B00-0000A0000000}" name="CUT FLOWERS, GYPSOPHILA - OPERATIONS WITH SALES"/>
    <tableColumn id="161" xr3:uid="{00000000-0010-0000-0B00-0000A1000000}" name="CUT FLOWERS, GYPSOPHILA - SALES, MEASURED IN $"/>
    <tableColumn id="162" xr3:uid="{00000000-0010-0000-0B00-0000A2000000}" name="CUT FLOWERS, GYPSOPHILA - SALES, MEASURED IN BUNCHES"/>
    <tableColumn id="163" xr3:uid="{00000000-0010-0000-0B00-0000A3000000}" name="CUT FLOWERS, GYPSOPHILA, WHOLESALE - OPERATIONS WITH SALES"/>
    <tableColumn id="164" xr3:uid="{00000000-0010-0000-0B00-0000A4000000}" name="CUT FLOWERS, GYPSOPHILA, WHOLESALE - SALES, MEASURED IN $"/>
    <tableColumn id="165" xr3:uid="{00000000-0010-0000-0B00-0000A5000000}" name="CUT FLOWERS, GYPSOPHILA, WHOLESALE - SALES, MEASURED IN BUNCHES"/>
    <tableColumn id="166" xr3:uid="{00000000-0010-0000-0B00-0000A6000000}" name="CUT FLOWERS, HELICONIA - OPERATIONS WITH SALES"/>
    <tableColumn id="167" xr3:uid="{00000000-0010-0000-0B00-0000A7000000}" name="CUT FLOWERS, HELICONIA - SALES, MEASURED IN $"/>
    <tableColumn id="168" xr3:uid="{00000000-0010-0000-0B00-0000A8000000}" name="CUT FLOWERS, HELICONIA - SALES, MEASURED IN STEMS"/>
    <tableColumn id="169" xr3:uid="{00000000-0010-0000-0B00-0000A9000000}" name="CUT FLOWERS, HELICONIA, RETAIL - OPERATIONS WITH SALES"/>
    <tableColumn id="170" xr3:uid="{00000000-0010-0000-0B00-0000AA000000}" name="CUT FLOWERS, HELICONIA, RETAIL - SALES, MEASURED IN $"/>
    <tableColumn id="171" xr3:uid="{00000000-0010-0000-0B00-0000AB000000}" name="CUT FLOWERS, HELICONIA, RETAIL - SALES, MEASURED IN STEMS"/>
    <tableColumn id="172" xr3:uid="{00000000-0010-0000-0B00-0000AC000000}" name="CUT FLOWERS, HELICONIA, WHOLESALE - OPERATIONS WITH SALES"/>
    <tableColumn id="173" xr3:uid="{00000000-0010-0000-0B00-0000AD000000}" name="CUT FLOWERS, HELICONIA, WHOLESALE - SALES, MEASURED IN $"/>
    <tableColumn id="174" xr3:uid="{00000000-0010-0000-0B00-0000AE000000}" name="CUT FLOWERS, HELICONIA, WHOLESALE - SALES, MEASURED IN STEMS"/>
    <tableColumn id="175" xr3:uid="{00000000-0010-0000-0B00-0000AF000000}" name="CUT FLOWERS, HYDRANGEA - OPERATIONS WITH SALES"/>
    <tableColumn id="176" xr3:uid="{00000000-0010-0000-0B00-0000B0000000}" name="CUT FLOWERS, HYDRANGEA - SALES, MEASURED IN $"/>
    <tableColumn id="177" xr3:uid="{00000000-0010-0000-0B00-0000B1000000}" name="CUT FLOWERS, HYDRANGEA - SALES, MEASURED IN STEMS"/>
    <tableColumn id="178" xr3:uid="{00000000-0010-0000-0B00-0000B2000000}" name="CUT FLOWERS, HYDRANGEA, WHOLESALE - OPERATIONS WITH SALES"/>
    <tableColumn id="179" xr3:uid="{00000000-0010-0000-0B00-0000B3000000}" name="CUT FLOWERS, HYDRANGEA, WHOLESALE - SALES, MEASURED IN $"/>
    <tableColumn id="180" xr3:uid="{00000000-0010-0000-0B00-0000B4000000}" name="CUT FLOWERS, HYDRANGEA, WHOLESALE - SALES, MEASURED IN STEMS"/>
    <tableColumn id="181" xr3:uid="{00000000-0010-0000-0B00-0000B5000000}" name="CUT FLOWERS, INCL LEI - OPERATIONS WITH SALES"/>
    <tableColumn id="182" xr3:uid="{00000000-0010-0000-0B00-0000B6000000}" name="CUT FLOWERS, INCL LEI - SALES, MEASURED IN $"/>
    <tableColumn id="183" xr3:uid="{00000000-0010-0000-0B00-0000B7000000}" name="CUT FLOWERS, INCL LEI, (EXCL ANTHURIUM &amp; ORCHID, DENDROBIUM), IN THE OPEN, (EXCL NATURAL SHADE) - ACRES IN PRODUCTION"/>
    <tableColumn id="184" xr3:uid="{00000000-0010-0000-0B00-0000B8000000}" name="CUT FLOWERS, INCL LEI, (EXCL ANTHURIUM &amp; ORCHID, DENDROBIUM), IN THE OPEN, (EXCL NATURAL SHADE) - OPERATIONS WITH AREA IN PRODUCTION"/>
    <tableColumn id="185" xr3:uid="{00000000-0010-0000-0B00-0000B9000000}" name="CUT FLOWERS, INCL LEI, (EXCL ANTHURIUM &amp; ORCHID, DENDROBIUM), IN THE OPEN, NATURAL SHADE - ACRES IN PRODUCTION"/>
    <tableColumn id="186" xr3:uid="{00000000-0010-0000-0B00-0000BA000000}" name="CUT FLOWERS, INCL LEI, (EXCL ANTHURIUM &amp; ORCHID, DENDROBIUM), IN THE OPEN, NATURAL SHADE - OPERATIONS WITH AREA IN PRODUCTION"/>
    <tableColumn id="187" xr3:uid="{00000000-0010-0000-0B00-0000BB000000}" name="CUT FLOWERS, INCL LEI, (EXCL ANTHURIUM &amp; ORCHID, DENDROBIUM), UNDER PROTECTION, GREENHOUSE - OPERATIONS WITH AREA IN PRODUCTION"/>
    <tableColumn id="188" xr3:uid="{00000000-0010-0000-0B00-0000BC000000}" name="CUT FLOWERS, INCL LEI, (EXCL ANTHURIUM &amp; ORCHID, DENDROBIUM), UNDER PROTECTION, GREENHOUSE - SQ FT IN PRODUCTION"/>
    <tableColumn id="189" xr3:uid="{00000000-0010-0000-0B00-0000BD000000}" name="CUT FLOWERS, INCL LEI, (EXCL ANTHURIUM &amp; ORCHID, DENDROBIUM), UNDER PROTECTION, SHADE STRUCTURES - OPERATIONS WITH AREA IN PRODUCTION"/>
    <tableColumn id="190" xr3:uid="{00000000-0010-0000-0B00-0000BE000000}" name="CUT FLOWERS, INCL LEI, (EXCL ANTHURIUM &amp; ORCHID, DENDROBIUM), UNDER PROTECTION, SHADE STRUCTURES - SQ FT IN PRODUCTION"/>
    <tableColumn id="191" xr3:uid="{00000000-0010-0000-0B00-0000BF000000}" name="CUT FLOWERS, INCL LEI, IN THE OPEN, (EXCL NATURAL SHADE) - ACRES IN PRODUCTION"/>
    <tableColumn id="192" xr3:uid="{00000000-0010-0000-0B00-0000C0000000}" name="CUT FLOWERS, INCL LEI, IN THE OPEN, (EXCL NATURAL SHADE) - OPERATIONS WITH AREA IN PRODUCTION"/>
    <tableColumn id="193" xr3:uid="{00000000-0010-0000-0B00-0000C1000000}" name="CUT FLOWERS, INCL LEI, IN THE OPEN, NATURAL SHADE - ACRES IN PRODUCTION"/>
    <tableColumn id="194" xr3:uid="{00000000-0010-0000-0B00-0000C2000000}" name="CUT FLOWERS, INCL LEI, IN THE OPEN, NATURAL SHADE - OPERATIONS WITH AREA IN PRODUCTION"/>
    <tableColumn id="195" xr3:uid="{00000000-0010-0000-0B00-0000C3000000}" name="CUT FLOWERS, INCL LEI, ORCHID, DENDROBIUM, IN THE OPEN, (EXCL NATURAL SHADE) - ACRES IN PRODUCTION"/>
    <tableColumn id="196" xr3:uid="{00000000-0010-0000-0B00-0000C4000000}" name="CUT FLOWERS, INCL LEI, ORCHID, DENDROBIUM, IN THE OPEN, (EXCL NATURAL SHADE) - OPERATIONS WITH AREA IN PRODUCTION"/>
    <tableColumn id="197" xr3:uid="{00000000-0010-0000-0B00-0000C5000000}" name="CUT FLOWERS, INCL LEI, ORCHID, DENDROBIUM, UNDER PROTECTION, GREENHOUSE - OPERATIONS WITH AREA IN PRODUCTION"/>
    <tableColumn id="198" xr3:uid="{00000000-0010-0000-0B00-0000C6000000}" name="CUT FLOWERS, INCL LEI, ORCHID, DENDROBIUM, UNDER PROTECTION, GREENHOUSE - SQ FT IN PRODUCTION"/>
    <tableColumn id="199" xr3:uid="{00000000-0010-0000-0B00-0000C7000000}" name="CUT FLOWERS, INCL LEI, ORCHID, DENDROBIUM, UNDER PROTECTION, SHADE STRUCTURES - OPERATIONS WITH AREA IN PRODUCTION"/>
    <tableColumn id="200" xr3:uid="{00000000-0010-0000-0B00-0000C8000000}" name="CUT FLOWERS, INCL LEI, ORCHID, DENDROBIUM, UNDER PROTECTION, SHADE STRUCTURES - SQ FT IN PRODUCTION"/>
    <tableColumn id="201" xr3:uid="{00000000-0010-0000-0B00-0000C9000000}" name="CUT FLOWERS, INCL LEI, RETAIL - OPERATIONS WITH SALES"/>
    <tableColumn id="202" xr3:uid="{00000000-0010-0000-0B00-0000CA000000}" name="CUT FLOWERS, INCL LEI, RETAIL - SALES, MEASURED IN $"/>
    <tableColumn id="203" xr3:uid="{00000000-0010-0000-0B00-0000CB000000}" name="CUT FLOWERS, INCL LEI, UNDER PROTECTION, GREENHOUSE - OPERATIONS WITH AREA IN PRODUCTION"/>
    <tableColumn id="204" xr3:uid="{00000000-0010-0000-0B00-0000CC000000}" name="CUT FLOWERS, INCL LEI, UNDER PROTECTION, GREENHOUSE - SQ FT IN PRODUCTION"/>
    <tableColumn id="205" xr3:uid="{00000000-0010-0000-0B00-0000CD000000}" name="CUT FLOWERS, INCL LEI, UNDER PROTECTION, SHADE STRUCTURES - OPERATIONS WITH AREA IN PRODUCTION"/>
    <tableColumn id="206" xr3:uid="{00000000-0010-0000-0B00-0000CE000000}" name="CUT FLOWERS, INCL LEI, UNDER PROTECTION, SHADE STRUCTURES - SQ FT IN PRODUCTION"/>
    <tableColumn id="207" xr3:uid="{00000000-0010-0000-0B00-0000CF000000}" name="CUT FLOWERS, INCL LEI, WHOLESALE - OPERATIONS WITH SALES"/>
    <tableColumn id="208" xr3:uid="{00000000-0010-0000-0B00-0000D0000000}" name="CUT FLOWERS, INCL LEI, WHOLESALE - SALES, MEASURED IN $"/>
    <tableColumn id="209" xr3:uid="{00000000-0010-0000-0B00-0000D1000000}" name="CUT FLOWERS, IRIS - OPERATIONS WITH SALES"/>
    <tableColumn id="210" xr3:uid="{00000000-0010-0000-0B00-0000D2000000}" name="CUT FLOWERS, IRIS - SALES, MEASURED IN $"/>
    <tableColumn id="211" xr3:uid="{00000000-0010-0000-0B00-0000D3000000}" name="CUT FLOWERS, IRIS - SALES, MEASURED IN STEMS"/>
    <tableColumn id="212" xr3:uid="{00000000-0010-0000-0B00-0000D4000000}" name="CUT FLOWERS, IRIS, WHOLESALE - OPERATIONS WITH SALES"/>
    <tableColumn id="213" xr3:uid="{00000000-0010-0000-0B00-0000D5000000}" name="CUT FLOWERS, IRIS, WHOLESALE - SALES, MEASURED IN $"/>
    <tableColumn id="214" xr3:uid="{00000000-0010-0000-0B00-0000D6000000}" name="CUT FLOWERS, IRIS, WHOLESALE - SALES, MEASURED IN STEMS"/>
    <tableColumn id="215" xr3:uid="{00000000-0010-0000-0B00-0000D7000000}" name="CUT FLOWERS, LEI - OPERATIONS WITH SALES"/>
    <tableColumn id="216" xr3:uid="{00000000-0010-0000-0B00-0000D8000000}" name="CUT FLOWERS, LEI - SALES, MEASURED IN $"/>
    <tableColumn id="217" xr3:uid="{00000000-0010-0000-0B00-0000D9000000}" name="CUT FLOWERS, LEI, CARNATION - OPERATIONS WITH SALES"/>
    <tableColumn id="218" xr3:uid="{00000000-0010-0000-0B00-0000DA000000}" name="CUT FLOWERS, LEI, CARNATION - SALES, MEASURED IN $"/>
    <tableColumn id="219" xr3:uid="{00000000-0010-0000-0B00-0000DB000000}" name="CUT FLOWERS, LEI, CARNATION - SALES, MEASURED IN HEADS"/>
    <tableColumn id="220" xr3:uid="{00000000-0010-0000-0B00-0000DC000000}" name="CUT FLOWERS, LEI, CARNATION, RETAIL - OPERATIONS WITH SALES"/>
    <tableColumn id="221" xr3:uid="{00000000-0010-0000-0B00-0000DD000000}" name="CUT FLOWERS, LEI, CARNATION, RETAIL - SALES, MEASURED IN $"/>
    <tableColumn id="222" xr3:uid="{00000000-0010-0000-0B00-0000DE000000}" name="CUT FLOWERS, LEI, CARNATION, RETAIL - SALES, MEASURED IN HEADS"/>
    <tableColumn id="223" xr3:uid="{00000000-0010-0000-0B00-0000DF000000}" name="CUT FLOWERS, LEI, CARNATION, WHOLESALE - OPERATIONS WITH SALES"/>
    <tableColumn id="224" xr3:uid="{00000000-0010-0000-0B00-0000E0000000}" name="CUT FLOWERS, LEI, CARNATION, WHOLESALE - SALES, MEASURED IN $"/>
    <tableColumn id="225" xr3:uid="{00000000-0010-0000-0B00-0000E1000000}" name="CUT FLOWERS, LEI, CARNATION, WHOLESALE - SALES, MEASURED IN HEADS"/>
    <tableColumn id="226" xr3:uid="{00000000-0010-0000-0B00-0000E2000000}" name="CUT FLOWERS, LEI, ORCHID, DENDROBIUM - OPERATIONS WITH SALES"/>
    <tableColumn id="227" xr3:uid="{00000000-0010-0000-0B00-0000E3000000}" name="CUT FLOWERS, LEI, ORCHID, DENDROBIUM - SALES, MEASURED IN $"/>
    <tableColumn id="228" xr3:uid="{00000000-0010-0000-0B00-0000E4000000}" name="CUT FLOWERS, LEI, ORCHID, DENDROBIUM - SALES, MEASURED IN BLOOMS"/>
    <tableColumn id="229" xr3:uid="{00000000-0010-0000-0B00-0000E5000000}" name="CUT FLOWERS, LEI, ORCHID, DENDROBIUM, RETAIL - OPERATIONS WITH SALES"/>
    <tableColumn id="230" xr3:uid="{00000000-0010-0000-0B00-0000E6000000}" name="CUT FLOWERS, LEI, ORCHID, DENDROBIUM, RETAIL - SALES, MEASURED IN $"/>
    <tableColumn id="231" xr3:uid="{00000000-0010-0000-0B00-0000E7000000}" name="CUT FLOWERS, LEI, ORCHID, DENDROBIUM, RETAIL - SALES, MEASURED IN BLOOMS"/>
    <tableColumn id="232" xr3:uid="{00000000-0010-0000-0B00-0000E8000000}" name="CUT FLOWERS, LEI, ORCHID, DENDROBIUM, WHOLESALE - OPERATIONS WITH SALES"/>
    <tableColumn id="233" xr3:uid="{00000000-0010-0000-0B00-0000E9000000}" name="CUT FLOWERS, LEI, ORCHID, DENDROBIUM, WHOLESALE - SALES, MEASURED IN $"/>
    <tableColumn id="234" xr3:uid="{00000000-0010-0000-0B00-0000EA000000}" name="CUT FLOWERS, LEI, ORCHID, DENDROBIUM, WHOLESALE - SALES, MEASURED IN BLOOMS"/>
    <tableColumn id="235" xr3:uid="{00000000-0010-0000-0B00-0000EB000000}" name="CUT FLOWERS, LEI, ORCHID, VANDACEOUS - OPERATIONS WITH SALES"/>
    <tableColumn id="236" xr3:uid="{00000000-0010-0000-0B00-0000EC000000}" name="CUT FLOWERS, LEI, ORCHID, VANDACEOUS - SALES, MEASURED IN $"/>
    <tableColumn id="237" xr3:uid="{00000000-0010-0000-0B00-0000ED000000}" name="CUT FLOWERS, LEI, ORCHID, VANDACEOUS - SALES, MEASURED IN BLOOMS"/>
    <tableColumn id="238" xr3:uid="{00000000-0010-0000-0B00-0000EE000000}" name="CUT FLOWERS, LEI, ORCHID, VANDACEOUS, RETAIL - OPERATIONS WITH SALES"/>
    <tableColumn id="239" xr3:uid="{00000000-0010-0000-0B00-0000EF000000}" name="CUT FLOWERS, LEI, ORCHID, VANDACEOUS, RETAIL - SALES, MEASURED IN $"/>
    <tableColumn id="240" xr3:uid="{00000000-0010-0000-0B00-0000F0000000}" name="CUT FLOWERS, LEI, ORCHID, VANDACEOUS, RETAIL - SALES, MEASURED IN BLOOMS"/>
    <tableColumn id="241" xr3:uid="{00000000-0010-0000-0B00-0000F1000000}" name="CUT FLOWERS, LEI, ORCHID, VANDACEOUS, WHOLESALE - OPERATIONS WITH SALES"/>
    <tableColumn id="242" xr3:uid="{00000000-0010-0000-0B00-0000F2000000}" name="CUT FLOWERS, LEI, ORCHID, VANDACEOUS, WHOLESALE - SALES, MEASURED IN $"/>
    <tableColumn id="243" xr3:uid="{00000000-0010-0000-0B00-0000F3000000}" name="CUT FLOWERS, LEI, ORCHID, VANDACEOUS, WHOLESALE - SALES, MEASURED IN BLOOMS"/>
    <tableColumn id="244" xr3:uid="{00000000-0010-0000-0B00-0000F4000000}" name="CUT FLOWERS, LEI, OTHER CLASSES - OPERATIONS WITH SALES"/>
    <tableColumn id="245" xr3:uid="{00000000-0010-0000-0B00-0000F5000000}" name="CUT FLOWERS, LEI, OTHER CLASSES - SALES, MEASURED IN $"/>
    <tableColumn id="246" xr3:uid="{00000000-0010-0000-0B00-0000F6000000}" name="CUT FLOWERS, LEI, OTHER CLASSES, RETAIL - OPERATIONS WITH SALES"/>
    <tableColumn id="247" xr3:uid="{00000000-0010-0000-0B00-0000F7000000}" name="CUT FLOWERS, LEI, OTHER CLASSES, RETAIL - SALES, MEASURED IN $"/>
    <tableColumn id="248" xr3:uid="{00000000-0010-0000-0B00-0000F8000000}" name="CUT FLOWERS, LEI, OTHER CLASSES, WHOLESALE - OPERATIONS WITH SALES"/>
    <tableColumn id="249" xr3:uid="{00000000-0010-0000-0B00-0000F9000000}" name="CUT FLOWERS, LEI, OTHER CLASSES, WHOLESALE - SALES, MEASURED IN $"/>
    <tableColumn id="250" xr3:uid="{00000000-0010-0000-0B00-0000FA000000}" name="CUT FLOWERS, LEI, PIKAKE - OPERATIONS WITH SALES"/>
    <tableColumn id="251" xr3:uid="{00000000-0010-0000-0B00-0000FB000000}" name="CUT FLOWERS, LEI, PIKAKE - SALES, MEASURED IN $"/>
    <tableColumn id="252" xr3:uid="{00000000-0010-0000-0B00-0000FC000000}" name="CUT FLOWERS, LEI, PIKAKE - SALES, MEASURED IN STRANDS"/>
    <tableColumn id="253" xr3:uid="{00000000-0010-0000-0B00-0000FD000000}" name="CUT FLOWERS, LEI, PIKAKE, WHOLESALE - OPERATIONS WITH SALES"/>
    <tableColumn id="254" xr3:uid="{00000000-0010-0000-0B00-0000FE000000}" name="CUT FLOWERS, LEI, PIKAKE, WHOLESALE - SALES, MEASURED IN $"/>
    <tableColumn id="255" xr3:uid="{00000000-0010-0000-0B00-0000FF000000}" name="CUT FLOWERS, LEI, PIKAKE, WHOLESALE - SALES, MEASURED IN STRANDS"/>
    <tableColumn id="256" xr3:uid="{00000000-0010-0000-0B00-000000010000}" name="CUT FLOWERS, LEI, PLUMERIA - OPERATIONS WITH SALES"/>
    <tableColumn id="257" xr3:uid="{00000000-0010-0000-0B00-000001010000}" name="CUT FLOWERS, LEI, PLUMERIA - SALES, MEASURED IN $"/>
    <tableColumn id="258" xr3:uid="{00000000-0010-0000-0B00-000002010000}" name="CUT FLOWERS, LEI, PLUMERIA - SALES, MEASURED IN BLOSSOMS"/>
    <tableColumn id="259" xr3:uid="{00000000-0010-0000-0B00-000003010000}" name="CUT FLOWERS, LEI, PLUMERIA, RETAIL - OPERATIONS WITH SALES"/>
    <tableColumn id="260" xr3:uid="{00000000-0010-0000-0B00-000004010000}" name="CUT FLOWERS, LEI, PLUMERIA, RETAIL - SALES, MEASURED IN $"/>
    <tableColumn id="261" xr3:uid="{00000000-0010-0000-0B00-000005010000}" name="CUT FLOWERS, LEI, PLUMERIA, RETAIL - SALES, MEASURED IN BLOSSOMS"/>
    <tableColumn id="262" xr3:uid="{00000000-0010-0000-0B00-000006010000}" name="CUT FLOWERS, LEI, PLUMERIA, WHOLESALE - OPERATIONS WITH SALES"/>
    <tableColumn id="263" xr3:uid="{00000000-0010-0000-0B00-000007010000}" name="CUT FLOWERS, LEI, PLUMERIA, WHOLESALE - SALES, MEASURED IN $"/>
    <tableColumn id="264" xr3:uid="{00000000-0010-0000-0B00-000008010000}" name="CUT FLOWERS, LEI, PLUMERIA, WHOLESALE - SALES, MEASURED IN BLOSSOMS"/>
    <tableColumn id="265" xr3:uid="{00000000-0010-0000-0B00-000009010000}" name="CUT FLOWERS, LEI, RETAIL - OPERATIONS WITH SALES"/>
    <tableColumn id="266" xr3:uid="{00000000-0010-0000-0B00-00000A010000}" name="CUT FLOWERS, LEI, RETAIL - SALES, MEASURED IN $"/>
    <tableColumn id="267" xr3:uid="{00000000-0010-0000-0B00-00000B010000}" name="CUT FLOWERS, LEI, TUBEROSE - OPERATIONS WITH SALES"/>
    <tableColumn id="268" xr3:uid="{00000000-0010-0000-0B00-00000C010000}" name="CUT FLOWERS, LEI, TUBEROSE - SALES, MEASURED IN $"/>
    <tableColumn id="269" xr3:uid="{00000000-0010-0000-0B00-00000D010000}" name="CUT FLOWERS, LEI, TUBEROSE - SALES, MEASURED IN BLOSSOMS"/>
    <tableColumn id="270" xr3:uid="{00000000-0010-0000-0B00-00000E010000}" name="CUT FLOWERS, LEI, TUBEROSE, WHOLESALE - OPERATIONS WITH SALES"/>
    <tableColumn id="271" xr3:uid="{00000000-0010-0000-0B00-00000F010000}" name="CUT FLOWERS, LEI, TUBEROSE, WHOLESALE - SALES, MEASURED IN $"/>
    <tableColumn id="272" xr3:uid="{00000000-0010-0000-0B00-000010010000}" name="CUT FLOWERS, LEI, TUBEROSE, WHOLESALE - SALES, MEASURED IN BLOSSOMS"/>
    <tableColumn id="273" xr3:uid="{00000000-0010-0000-0B00-000011010000}" name="CUT FLOWERS, LEI, WHOLESALE - OPERATIONS WITH SALES"/>
    <tableColumn id="274" xr3:uid="{00000000-0010-0000-0B00-000012010000}" name="CUT FLOWERS, LEI, WHOLESALE - SALES, MEASURED IN $"/>
    <tableColumn id="275" xr3:uid="{00000000-0010-0000-0B00-000013010000}" name="CUT FLOWERS, LEPTOSPERMUM - OPERATIONS WITH SALES"/>
    <tableColumn id="276" xr3:uid="{00000000-0010-0000-0B00-000014010000}" name="CUT FLOWERS, LEPTOSPERMUM - SALES, MEASURED IN $"/>
    <tableColumn id="277" xr3:uid="{00000000-0010-0000-0B00-000015010000}" name="CUT FLOWERS, LEPTOSPERMUM - SALES, MEASURED IN STEMS"/>
    <tableColumn id="278" xr3:uid="{00000000-0010-0000-0B00-000016010000}" name="CUT FLOWERS, LEPTOSPERMUM, WHOLESALE - OPERATIONS WITH SALES"/>
    <tableColumn id="279" xr3:uid="{00000000-0010-0000-0B00-000017010000}" name="CUT FLOWERS, LEPTOSPERMUM, WHOLESALE - SALES, MEASURED IN $"/>
    <tableColumn id="280" xr3:uid="{00000000-0010-0000-0B00-000018010000}" name="CUT FLOWERS, LEPTOSPERMUM, WHOLESALE - SALES, MEASURED IN STEMS"/>
    <tableColumn id="281" xr3:uid="{00000000-0010-0000-0B00-000019010000}" name="CUT FLOWERS, LIATRIS - OPERATIONS WITH SALES"/>
    <tableColumn id="282" xr3:uid="{00000000-0010-0000-0B00-00001A010000}" name="CUT FLOWERS, LIATRIS - SALES, MEASURED IN $"/>
    <tableColumn id="283" xr3:uid="{00000000-0010-0000-0B00-00001B010000}" name="CUT FLOWERS, LIATRIS - SALES, MEASURED IN BUNCHES"/>
    <tableColumn id="284" xr3:uid="{00000000-0010-0000-0B00-00001C010000}" name="CUT FLOWERS, LIATRIS, WHOLESALE - OPERATIONS WITH SALES"/>
    <tableColumn id="285" xr3:uid="{00000000-0010-0000-0B00-00001D010000}" name="CUT FLOWERS, LIATRIS, WHOLESALE - SALES, MEASURED IN $"/>
    <tableColumn id="286" xr3:uid="{00000000-0010-0000-0B00-00001E010000}" name="CUT FLOWERS, LIATRIS, WHOLESALE - SALES, MEASURED IN BUNCHES"/>
    <tableColumn id="287" xr3:uid="{00000000-0010-0000-0B00-00001F010000}" name="CUT FLOWERS, LILY, ASIATIC - OPERATIONS WITH SALES"/>
    <tableColumn id="288" xr3:uid="{00000000-0010-0000-0B00-000020010000}" name="CUT FLOWERS, LILY, ASIATIC - SALES, MEASURED IN $"/>
    <tableColumn id="289" xr3:uid="{00000000-0010-0000-0B00-000021010000}" name="CUT FLOWERS, LILY, ASIATIC - SALES, MEASURED IN STEMS"/>
    <tableColumn id="290" xr3:uid="{00000000-0010-0000-0B00-000022010000}" name="CUT FLOWERS, LILY, ASIATIC, RETAIL - OPERATIONS WITH SALES"/>
    <tableColumn id="291" xr3:uid="{00000000-0010-0000-0B00-000023010000}" name="CUT FLOWERS, LILY, ASIATIC, RETAIL - SALES, MEASURED IN $"/>
    <tableColumn id="292" xr3:uid="{00000000-0010-0000-0B00-000024010000}" name="CUT FLOWERS, LILY, ASIATIC, RETAIL - SALES, MEASURED IN STEMS"/>
    <tableColumn id="293" xr3:uid="{00000000-0010-0000-0B00-000025010000}" name="CUT FLOWERS, LILY, ASIATIC, WHOLESALE - OPERATIONS WITH SALES"/>
    <tableColumn id="294" xr3:uid="{00000000-0010-0000-0B00-000026010000}" name="CUT FLOWERS, LILY, ASIATIC, WHOLESALE - SALES, MEASURED IN $"/>
    <tableColumn id="295" xr3:uid="{00000000-0010-0000-0B00-000027010000}" name="CUT FLOWERS, LILY, ASIATIC, WHOLESALE - SALES, MEASURED IN STEMS"/>
    <tableColumn id="296" xr3:uid="{00000000-0010-0000-0B00-000028010000}" name="CUT FLOWERS, LILY, ORIENTAL - OPERATIONS WITH SALES"/>
    <tableColumn id="297" xr3:uid="{00000000-0010-0000-0B00-000029010000}" name="CUT FLOWERS, LILY, ORIENTAL - SALES, MEASURED IN $"/>
    <tableColumn id="298" xr3:uid="{00000000-0010-0000-0B00-00002A010000}" name="CUT FLOWERS, LILY, ORIENTAL - SALES, MEASURED IN STEMS"/>
    <tableColumn id="299" xr3:uid="{00000000-0010-0000-0B00-00002B010000}" name="CUT FLOWERS, LILY, ORIENTAL, RETAIL - OPERATIONS WITH SALES"/>
    <tableColumn id="300" xr3:uid="{00000000-0010-0000-0B00-00002C010000}" name="CUT FLOWERS, LILY, ORIENTAL, RETAIL - SALES, MEASURED IN $"/>
    <tableColumn id="301" xr3:uid="{00000000-0010-0000-0B00-00002D010000}" name="CUT FLOWERS, LILY, ORIENTAL, RETAIL - SALES, MEASURED IN STEMS"/>
    <tableColumn id="302" xr3:uid="{00000000-0010-0000-0B00-00002E010000}" name="CUT FLOWERS, LILY, ORIENTAL, WHOLESALE - OPERATIONS WITH SALES"/>
    <tableColumn id="303" xr3:uid="{00000000-0010-0000-0B00-00002F010000}" name="CUT FLOWERS, LILY, ORIENTAL, WHOLESALE - SALES, MEASURED IN $"/>
    <tableColumn id="304" xr3:uid="{00000000-0010-0000-0B00-000030010000}" name="CUT FLOWERS, LILY, ORIENTAL, WHOLESALE - SALES, MEASURED IN STEMS"/>
    <tableColumn id="305" xr3:uid="{00000000-0010-0000-0B00-000031010000}" name="CUT FLOWERS, LILY, OTHER - OPERATIONS WITH SALES"/>
    <tableColumn id="306" xr3:uid="{00000000-0010-0000-0B00-000032010000}" name="CUT FLOWERS, LILY, OTHER - SALES, MEASURED IN $"/>
    <tableColumn id="307" xr3:uid="{00000000-0010-0000-0B00-000033010000}" name="CUT FLOWERS, LILY, OTHER - SALES, MEASURED IN STEMS"/>
    <tableColumn id="308" xr3:uid="{00000000-0010-0000-0B00-000034010000}" name="CUT FLOWERS, LILY, OTHER, RETAIL - OPERATIONS WITH SALES"/>
    <tableColumn id="309" xr3:uid="{00000000-0010-0000-0B00-000035010000}" name="CUT FLOWERS, LILY, OTHER, RETAIL - SALES, MEASURED IN $"/>
    <tableColumn id="310" xr3:uid="{00000000-0010-0000-0B00-000036010000}" name="CUT FLOWERS, LILY, OTHER, RETAIL - SALES, MEASURED IN STEMS"/>
    <tableColumn id="311" xr3:uid="{00000000-0010-0000-0B00-000037010000}" name="CUT FLOWERS, LILY, OTHER, WHOLESALE - OPERATIONS WITH SALES"/>
    <tableColumn id="312" xr3:uid="{00000000-0010-0000-0B00-000038010000}" name="CUT FLOWERS, LILY, OTHER, WHOLESALE - SALES, MEASURED IN $"/>
    <tableColumn id="313" xr3:uid="{00000000-0010-0000-0B00-000039010000}" name="CUT FLOWERS, LILY, OTHER, WHOLESALE - SALES, MEASURED IN STEMS"/>
    <tableColumn id="314" xr3:uid="{00000000-0010-0000-0B00-00003A010000}" name="CUT FLOWERS, LIMONIUM - OPERATIONS WITH SALES"/>
    <tableColumn id="315" xr3:uid="{00000000-0010-0000-0B00-00003B010000}" name="CUT FLOWERS, LIMONIUM - SALES, MEASURED IN $"/>
    <tableColumn id="316" xr3:uid="{00000000-0010-0000-0B00-00003C010000}" name="CUT FLOWERS, LIMONIUM - SALES, MEASURED IN BUNCHES"/>
    <tableColumn id="317" xr3:uid="{00000000-0010-0000-0B00-00003D010000}" name="CUT FLOWERS, LIMONIUM, WHOLESALE - OPERATIONS WITH SALES"/>
    <tableColumn id="318" xr3:uid="{00000000-0010-0000-0B00-00003E010000}" name="CUT FLOWERS, LIMONIUM, WHOLESALE - SALES, MEASURED IN $"/>
    <tableColumn id="319" xr3:uid="{00000000-0010-0000-0B00-00003F010000}" name="CUT FLOWERS, LIMONIUM, WHOLESALE - SALES, MEASURED IN BUNCHES"/>
    <tableColumn id="320" xr3:uid="{00000000-0010-0000-0B00-000040010000}" name="CUT FLOWERS, LISIANTHUS - OPERATIONS WITH SALES"/>
    <tableColumn id="321" xr3:uid="{00000000-0010-0000-0B00-000041010000}" name="CUT FLOWERS, LISIANTHUS - SALES, MEASURED IN $"/>
    <tableColumn id="322" xr3:uid="{00000000-0010-0000-0B00-000042010000}" name="CUT FLOWERS, LISIANTHUS - SALES, MEASURED IN STEMS"/>
    <tableColumn id="323" xr3:uid="{00000000-0010-0000-0B00-000043010000}" name="CUT FLOWERS, LISIANTHUS, RETAIL - OPERATIONS WITH SALES"/>
    <tableColumn id="324" xr3:uid="{00000000-0010-0000-0B00-000044010000}" name="CUT FLOWERS, LISIANTHUS, RETAIL - SALES, MEASURED IN $"/>
    <tableColumn id="325" xr3:uid="{00000000-0010-0000-0B00-000045010000}" name="CUT FLOWERS, LISIANTHUS, RETAIL - SALES, MEASURED IN STEMS"/>
    <tableColumn id="326" xr3:uid="{00000000-0010-0000-0B00-000046010000}" name="CUT FLOWERS, LISIANTHUS, WHOLESALE - OPERATIONS WITH SALES"/>
    <tableColumn id="327" xr3:uid="{00000000-0010-0000-0B00-000047010000}" name="CUT FLOWERS, LISIANTHUS, WHOLESALE - SALES, MEASURED IN $"/>
    <tableColumn id="328" xr3:uid="{00000000-0010-0000-0B00-000048010000}" name="CUT FLOWERS, LISIANTHUS, WHOLESALE - SALES, MEASURED IN STEMS"/>
    <tableColumn id="329" xr3:uid="{00000000-0010-0000-0B00-000049010000}" name="CUT FLOWERS, ORCHID, CATTLEYA - OPERATIONS WITH SALES"/>
    <tableColumn id="330" xr3:uid="{00000000-0010-0000-0B00-00004A010000}" name="CUT FLOWERS, ORCHID, CATTLEYA - SALES, MEASURED IN $"/>
    <tableColumn id="331" xr3:uid="{00000000-0010-0000-0B00-00004B010000}" name="CUT FLOWERS, ORCHID, CATTLEYA - SALES, MEASURED IN BLOOMS"/>
    <tableColumn id="332" xr3:uid="{00000000-0010-0000-0B00-00004C010000}" name="CUT FLOWERS, ORCHID, CATTLEYA, RETAIL - OPERATIONS WITH SALES"/>
    <tableColumn id="333" xr3:uid="{00000000-0010-0000-0B00-00004D010000}" name="CUT FLOWERS, ORCHID, CATTLEYA, RETAIL - SALES, MEASURED IN $"/>
    <tableColumn id="334" xr3:uid="{00000000-0010-0000-0B00-00004E010000}" name="CUT FLOWERS, ORCHID, CATTLEYA, RETAIL - SALES, MEASURED IN BLOOMS"/>
    <tableColumn id="335" xr3:uid="{00000000-0010-0000-0B00-00004F010000}" name="CUT FLOWERS, ORCHID, CATTLEYA, WHOLESALE - OPERATIONS WITH SALES"/>
    <tableColumn id="336" xr3:uid="{00000000-0010-0000-0B00-000050010000}" name="CUT FLOWERS, ORCHID, CATTLEYA, WHOLESALE - SALES, MEASURED IN $"/>
    <tableColumn id="337" xr3:uid="{00000000-0010-0000-0B00-000051010000}" name="CUT FLOWERS, ORCHID, CATTLEYA, WHOLESALE - SALES, MEASURED IN BLOOMS"/>
    <tableColumn id="338" xr3:uid="{00000000-0010-0000-0B00-000052010000}" name="CUT FLOWERS, ORCHID, CYMBIDIUM - OPERATIONS WITH SALES"/>
    <tableColumn id="339" xr3:uid="{00000000-0010-0000-0B00-000053010000}" name="CUT FLOWERS, ORCHID, CYMBIDIUM - SALES, MEASURED IN $"/>
    <tableColumn id="340" xr3:uid="{00000000-0010-0000-0B00-000054010000}" name="CUT FLOWERS, ORCHID, CYMBIDIUM - SALES, MEASURED IN BLOOMS"/>
    <tableColumn id="341" xr3:uid="{00000000-0010-0000-0B00-000055010000}" name="CUT FLOWERS, ORCHID, CYMBIDIUM, RETAIL - OPERATIONS WITH SALES"/>
    <tableColumn id="342" xr3:uid="{00000000-0010-0000-0B00-000056010000}" name="CUT FLOWERS, ORCHID, CYMBIDIUM, RETAIL - SALES, MEASURED IN $"/>
    <tableColumn id="343" xr3:uid="{00000000-0010-0000-0B00-000057010000}" name="CUT FLOWERS, ORCHID, CYMBIDIUM, RETAIL - SALES, MEASURED IN BLOOMS"/>
    <tableColumn id="344" xr3:uid="{00000000-0010-0000-0B00-000058010000}" name="CUT FLOWERS, ORCHID, CYMBIDIUM, WHOLESALE - OPERATIONS WITH SALES"/>
    <tableColumn id="345" xr3:uid="{00000000-0010-0000-0B00-000059010000}" name="CUT FLOWERS, ORCHID, CYMBIDIUM, WHOLESALE - SALES, MEASURED IN $"/>
    <tableColumn id="346" xr3:uid="{00000000-0010-0000-0B00-00005A010000}" name="CUT FLOWERS, ORCHID, CYMBIDIUM, WHOLESALE - SALES, MEASURED IN BLOOMS"/>
    <tableColumn id="347" xr3:uid="{00000000-0010-0000-0B00-00005B010000}" name="CUT FLOWERS, ORCHID, DENDROBIUM - OPERATIONS WITH SALES"/>
    <tableColumn id="348" xr3:uid="{00000000-0010-0000-0B00-00005C010000}" name="CUT FLOWERS, ORCHID, DENDROBIUM - SALES, MEASURED IN $"/>
    <tableColumn id="349" xr3:uid="{00000000-0010-0000-0B00-00005D010000}" name="CUT FLOWERS, ORCHID, DENDROBIUM - SALES, MEASURED IN BLOOMS"/>
    <tableColumn id="350" xr3:uid="{00000000-0010-0000-0B00-00005E010000}" name="CUT FLOWERS, ORCHID, DENDROBIUM, RETAIL - OPERATIONS WITH SALES"/>
    <tableColumn id="351" xr3:uid="{00000000-0010-0000-0B00-00005F010000}" name="CUT FLOWERS, ORCHID, DENDROBIUM, RETAIL - SALES, MEASURED IN $"/>
    <tableColumn id="352" xr3:uid="{00000000-0010-0000-0B00-000060010000}" name="CUT FLOWERS, ORCHID, DENDROBIUM, RETAIL - SALES, MEASURED IN BLOOMS"/>
    <tableColumn id="353" xr3:uid="{00000000-0010-0000-0B00-000061010000}" name="CUT FLOWERS, ORCHID, DENDROBIUM, WHOLESALE - OPERATIONS WITH SALES"/>
    <tableColumn id="354" xr3:uid="{00000000-0010-0000-0B00-000062010000}" name="CUT FLOWERS, ORCHID, DENDROBIUM, WHOLESALE - SALES, MEASURED IN $"/>
    <tableColumn id="355" xr3:uid="{00000000-0010-0000-0B00-000063010000}" name="CUT FLOWERS, ORCHID, DENDROBIUM, WHOLESALE - SALES, MEASURED IN BLOOMS"/>
    <tableColumn id="356" xr3:uid="{00000000-0010-0000-0B00-000064010000}" name="CUT FLOWERS, ORCHID, ONCIDIINAE - OPERATIONS WITH SALES"/>
    <tableColumn id="357" xr3:uid="{00000000-0010-0000-0B00-000065010000}" name="CUT FLOWERS, ORCHID, ONCIDIINAE - SALES, MEASURED IN $"/>
    <tableColumn id="358" xr3:uid="{00000000-0010-0000-0B00-000066010000}" name="CUT FLOWERS, ORCHID, ONCIDIINAE - SALES, MEASURED IN BLOOMS"/>
    <tableColumn id="359" xr3:uid="{00000000-0010-0000-0B00-000067010000}" name="CUT FLOWERS, ORCHID, ONCIDIINAE, RETAIL - OPERATIONS WITH SALES"/>
    <tableColumn id="360" xr3:uid="{00000000-0010-0000-0B00-000068010000}" name="CUT FLOWERS, ORCHID, ONCIDIINAE, RETAIL - SALES, MEASURED IN $"/>
    <tableColumn id="361" xr3:uid="{00000000-0010-0000-0B00-000069010000}" name="CUT FLOWERS, ORCHID, ONCIDIINAE, RETAIL - SALES, MEASURED IN BLOOMS"/>
    <tableColumn id="362" xr3:uid="{00000000-0010-0000-0B00-00006A010000}" name="CUT FLOWERS, ORCHID, ONCIDIINAE, WHOLESALE - OPERATIONS WITH SALES"/>
    <tableColumn id="363" xr3:uid="{00000000-0010-0000-0B00-00006B010000}" name="CUT FLOWERS, ORCHID, ONCIDIINAE, WHOLESALE - SALES, MEASURED IN $"/>
    <tableColumn id="364" xr3:uid="{00000000-0010-0000-0B00-00006C010000}" name="CUT FLOWERS, ORCHID, ONCIDIINAE, WHOLESALE - SALES, MEASURED IN BLOOMS"/>
    <tableColumn id="365" xr3:uid="{00000000-0010-0000-0B00-00006D010000}" name="CUT FLOWERS, ORCHID, OTHER - OPERATIONS WITH SALES"/>
    <tableColumn id="366" xr3:uid="{00000000-0010-0000-0B00-00006E010000}" name="CUT FLOWERS, ORCHID, OTHER - SALES, MEASURED IN $"/>
    <tableColumn id="367" xr3:uid="{00000000-0010-0000-0B00-00006F010000}" name="CUT FLOWERS, ORCHID, OTHER - SALES, MEASURED IN BLOOMS"/>
    <tableColumn id="368" xr3:uid="{00000000-0010-0000-0B00-000070010000}" name="CUT FLOWERS, ORCHID, OTHER, RETAIL - OPERATIONS WITH SALES"/>
    <tableColumn id="369" xr3:uid="{00000000-0010-0000-0B00-000071010000}" name="CUT FLOWERS, ORCHID, OTHER, RETAIL - SALES, MEASURED IN $"/>
    <tableColumn id="370" xr3:uid="{00000000-0010-0000-0B00-000072010000}" name="CUT FLOWERS, ORCHID, OTHER, RETAIL - SALES, MEASURED IN BLOOMS"/>
    <tableColumn id="371" xr3:uid="{00000000-0010-0000-0B00-000073010000}" name="CUT FLOWERS, ORCHID, OTHER, WHOLESALE - OPERATIONS WITH SALES"/>
    <tableColumn id="372" xr3:uid="{00000000-0010-0000-0B00-000074010000}" name="CUT FLOWERS, ORCHID, OTHER, WHOLESALE - SALES, MEASURED IN $"/>
    <tableColumn id="373" xr3:uid="{00000000-0010-0000-0B00-000075010000}" name="CUT FLOWERS, ORCHID, OTHER, WHOLESALE - SALES, MEASURED IN BLOOMS"/>
    <tableColumn id="374" xr3:uid="{00000000-0010-0000-0B00-000076010000}" name="CUT FLOWERS, ORCHID, PHALAENOPSIS - OPERATIONS WITH SALES"/>
    <tableColumn id="375" xr3:uid="{00000000-0010-0000-0B00-000077010000}" name="CUT FLOWERS, ORCHID, PHALAENOPSIS - SALES, MEASURED IN $"/>
    <tableColumn id="376" xr3:uid="{00000000-0010-0000-0B00-000078010000}" name="CUT FLOWERS, ORCHID, PHALAENOPSIS - SALES, MEASURED IN BLOOMS"/>
    <tableColumn id="377" xr3:uid="{00000000-0010-0000-0B00-000079010000}" name="CUT FLOWERS, ORCHID, PHALAENOPSIS, WHOLESALE - OPERATIONS WITH SALES"/>
    <tableColumn id="378" xr3:uid="{00000000-0010-0000-0B00-00007A010000}" name="CUT FLOWERS, ORCHID, PHALAENOPSIS, WHOLESALE - SALES, MEASURED IN $"/>
    <tableColumn id="379" xr3:uid="{00000000-0010-0000-0B00-00007B010000}" name="CUT FLOWERS, ORCHID, PHALAENOPSIS, WHOLESALE - SALES, MEASURED IN BLOOMS"/>
    <tableColumn id="380" xr3:uid="{00000000-0010-0000-0B00-00007C010000}" name="CUT FLOWERS, ORCHID, VANDACEOUS - OPERATIONS WITH SALES"/>
    <tableColumn id="381" xr3:uid="{00000000-0010-0000-0B00-00007D010000}" name="CUT FLOWERS, ORCHID, VANDACEOUS - SALES, MEASURED IN $"/>
    <tableColumn id="382" xr3:uid="{00000000-0010-0000-0B00-00007E010000}" name="CUT FLOWERS, ORCHID, VANDACEOUS - SALES, MEASURED IN BLOOMS"/>
    <tableColumn id="383" xr3:uid="{00000000-0010-0000-0B00-00007F010000}" name="CUT FLOWERS, ORCHID, VANDACEOUS, RETAIL - OPERATIONS WITH SALES"/>
    <tableColumn id="384" xr3:uid="{00000000-0010-0000-0B00-000080010000}" name="CUT FLOWERS, ORCHID, VANDACEOUS, RETAIL - SALES, MEASURED IN $"/>
    <tableColumn id="385" xr3:uid="{00000000-0010-0000-0B00-000081010000}" name="CUT FLOWERS, ORCHID, VANDACEOUS, RETAIL - SALES, MEASURED IN BLOOMS"/>
    <tableColumn id="386" xr3:uid="{00000000-0010-0000-0B00-000082010000}" name="CUT FLOWERS, ORCHID, VANDACEOUS, WHOLESALE - OPERATIONS WITH SALES"/>
    <tableColumn id="387" xr3:uid="{00000000-0010-0000-0B00-000083010000}" name="CUT FLOWERS, ORCHID, VANDACEOUS, WHOLESALE - SALES, MEASURED IN $"/>
    <tableColumn id="388" xr3:uid="{00000000-0010-0000-0B00-000084010000}" name="CUT FLOWERS, ORCHID, VANDACEOUS, WHOLESALE - SALES, MEASURED IN BLOOMS"/>
    <tableColumn id="389" xr3:uid="{00000000-0010-0000-0B00-000085010000}" name="CUT FLOWERS, OTHER CLASSES - OPERATIONS WITH SALES"/>
    <tableColumn id="390" xr3:uid="{00000000-0010-0000-0B00-000086010000}" name="CUT FLOWERS, OTHER CLASSES - SALES, MEASURED IN $"/>
    <tableColumn id="391" xr3:uid="{00000000-0010-0000-0B00-000087010000}" name="CUT FLOWERS, OTHER CLASSES, RETAIL - OPERATIONS WITH SALES"/>
    <tableColumn id="392" xr3:uid="{00000000-0010-0000-0B00-000088010000}" name="CUT FLOWERS, OTHER CLASSES, RETAIL - SALES, MEASURED IN $"/>
    <tableColumn id="393" xr3:uid="{00000000-0010-0000-0B00-000089010000}" name="CUT FLOWERS, OTHER CLASSES, WHOLESALE - OPERATIONS WITH SALES"/>
    <tableColumn id="394" xr3:uid="{00000000-0010-0000-0B00-00008A010000}" name="CUT FLOWERS, OTHER CLASSES, WHOLESALE - SALES, MEASURED IN $"/>
    <tableColumn id="395" xr3:uid="{00000000-0010-0000-0B00-00008B010000}" name="CUT FLOWERS, PROTEA - OPERATIONS WITH SALES"/>
    <tableColumn id="396" xr3:uid="{00000000-0010-0000-0B00-00008C010000}" name="CUT FLOWERS, PROTEA - SALES, MEASURED IN $"/>
    <tableColumn id="397" xr3:uid="{00000000-0010-0000-0B00-00008D010000}" name="CUT FLOWERS, PROTEA - SALES, MEASURED IN STEMS"/>
    <tableColumn id="398" xr3:uid="{00000000-0010-0000-0B00-00008E010000}" name="CUT FLOWERS, PROTEA, RETAIL - OPERATIONS WITH SALES"/>
    <tableColumn id="399" xr3:uid="{00000000-0010-0000-0B00-00008F010000}" name="CUT FLOWERS, PROTEA, RETAIL - SALES, MEASURED IN $"/>
    <tableColumn id="400" xr3:uid="{00000000-0010-0000-0B00-000090010000}" name="CUT FLOWERS, PROTEA, RETAIL - SALES, MEASURED IN STEMS"/>
    <tableColumn id="401" xr3:uid="{00000000-0010-0000-0B00-000091010000}" name="CUT FLOWERS, PROTEA, WHOLESALE - OPERATIONS WITH SALES"/>
    <tableColumn id="402" xr3:uid="{00000000-0010-0000-0B00-000092010000}" name="CUT FLOWERS, PROTEA, WHOLESALE - SALES, MEASURED IN $"/>
    <tableColumn id="403" xr3:uid="{00000000-0010-0000-0B00-000093010000}" name="CUT FLOWERS, PROTEA, WHOLESALE - SALES, MEASURED IN STEMS"/>
    <tableColumn id="404" xr3:uid="{00000000-0010-0000-0B00-000094010000}" name="CUT FLOWERS, RETAIL - OPERATIONS WITH SALES"/>
    <tableColumn id="405" xr3:uid="{00000000-0010-0000-0B00-000095010000}" name="CUT FLOWERS, RETAIL - SALES, MEASURED IN $"/>
    <tableColumn id="406" xr3:uid="{00000000-0010-0000-0B00-000096010000}" name="CUT FLOWERS, ROSE, HYBRID TEA - OPERATIONS WITH SALES"/>
    <tableColumn id="407" xr3:uid="{00000000-0010-0000-0B00-000097010000}" name="CUT FLOWERS, ROSE, HYBRID TEA - SALES, MEASURED IN $"/>
    <tableColumn id="408" xr3:uid="{00000000-0010-0000-0B00-000098010000}" name="CUT FLOWERS, ROSE, HYBRID TEA - SALES, MEASURED IN STEMS"/>
    <tableColumn id="409" xr3:uid="{00000000-0010-0000-0B00-000099010000}" name="CUT FLOWERS, ROSE, HYBRID TEA, RETAIL - OPERATIONS WITH SALES"/>
    <tableColumn id="410" xr3:uid="{00000000-0010-0000-0B00-00009A010000}" name="CUT FLOWERS, ROSE, HYBRID TEA, RETAIL - SALES, MEASURED IN $"/>
    <tableColumn id="411" xr3:uid="{00000000-0010-0000-0B00-00009B010000}" name="CUT FLOWERS, ROSE, HYBRID TEA, RETAIL - SALES, MEASURED IN STEMS"/>
    <tableColumn id="412" xr3:uid="{00000000-0010-0000-0B00-00009C010000}" name="CUT FLOWERS, ROSE, HYBRID TEA, WHOLESALE - OPERATIONS WITH SALES"/>
    <tableColumn id="413" xr3:uid="{00000000-0010-0000-0B00-00009D010000}" name="CUT FLOWERS, ROSE, HYBRID TEA, WHOLESALE - SALES, MEASURED IN $"/>
    <tableColumn id="414" xr3:uid="{00000000-0010-0000-0B00-00009E010000}" name="CUT FLOWERS, ROSE, HYBRID TEA, WHOLESALE - SALES, MEASURED IN STEMS"/>
    <tableColumn id="415" xr3:uid="{00000000-0010-0000-0B00-00009F010000}" name="CUT FLOWERS, ROSE, SPRAY TYPE - OPERATIONS WITH SALES"/>
    <tableColumn id="416" xr3:uid="{00000000-0010-0000-0B00-0000A0010000}" name="CUT FLOWERS, ROSE, SPRAY TYPE - SALES, MEASURED IN $"/>
    <tableColumn id="417" xr3:uid="{00000000-0010-0000-0B00-0000A1010000}" name="CUT FLOWERS, ROSE, SPRAY TYPE - SALES, MEASURED IN STEMS"/>
    <tableColumn id="418" xr3:uid="{00000000-0010-0000-0B00-0000A2010000}" name="CUT FLOWERS, ROSE, SPRAY TYPE, WHOLESALE - OPERATIONS WITH SALES"/>
    <tableColumn id="419" xr3:uid="{00000000-0010-0000-0B00-0000A3010000}" name="CUT FLOWERS, ROSE, SPRAY TYPE, WHOLESALE - SALES, MEASURED IN $"/>
    <tableColumn id="420" xr3:uid="{00000000-0010-0000-0B00-0000A4010000}" name="CUT FLOWERS, ROSE, SPRAY TYPE, WHOLESALE - SALES, MEASURED IN STEMS"/>
    <tableColumn id="421" xr3:uid="{00000000-0010-0000-0B00-0000A5010000}" name="CUT FLOWERS, ROSE, SWEETHEART - OPERATIONS WITH SALES"/>
    <tableColumn id="422" xr3:uid="{00000000-0010-0000-0B00-0000A6010000}" name="CUT FLOWERS, ROSE, SWEETHEART - SALES, MEASURED IN $"/>
    <tableColumn id="423" xr3:uid="{00000000-0010-0000-0B00-0000A7010000}" name="CUT FLOWERS, ROSE, SWEETHEART - SALES, MEASURED IN STEMS"/>
    <tableColumn id="424" xr3:uid="{00000000-0010-0000-0B00-0000A8010000}" name="CUT FLOWERS, ROSE, SWEETHEART, WHOLESALE - OPERATIONS WITH SALES"/>
    <tableColumn id="425" xr3:uid="{00000000-0010-0000-0B00-0000A9010000}" name="CUT FLOWERS, ROSE, SWEETHEART, WHOLESALE - SALES, MEASURED IN $"/>
    <tableColumn id="426" xr3:uid="{00000000-0010-0000-0B00-0000AA010000}" name="CUT FLOWERS, ROSE, SWEETHEART, WHOLESALE - SALES, MEASURED IN STEMS"/>
    <tableColumn id="427" xr3:uid="{00000000-0010-0000-0B00-0000AB010000}" name="CUT FLOWERS, SNAP DRAGON - OPERATIONS WITH SALES"/>
    <tableColumn id="428" xr3:uid="{00000000-0010-0000-0B00-0000AC010000}" name="CUT FLOWERS, SNAP DRAGON - SALES, MEASURED IN $"/>
    <tableColumn id="429" xr3:uid="{00000000-0010-0000-0B00-0000AD010000}" name="CUT FLOWERS, SNAP DRAGON - SALES, MEASURED IN SPIKES"/>
    <tableColumn id="430" xr3:uid="{00000000-0010-0000-0B00-0000AE010000}" name="CUT FLOWERS, SNAP DRAGON, WHOLESALE - OPERATIONS WITH SALES"/>
    <tableColumn id="431" xr3:uid="{00000000-0010-0000-0B00-0000AF010000}" name="CUT FLOWERS, SNAP DRAGON, WHOLESALE - SALES, MEASURED IN $"/>
    <tableColumn id="432" xr3:uid="{00000000-0010-0000-0B00-0000B0010000}" name="CUT FLOWERS, SNAP DRAGON, WHOLESALE - SALES, MEASURED IN SPIKES"/>
    <tableColumn id="433" xr3:uid="{00000000-0010-0000-0B00-0000B1010000}" name="CUT FLOWERS, SOLIDAGO - OPERATIONS WITH SALES"/>
    <tableColumn id="434" xr3:uid="{00000000-0010-0000-0B00-0000B2010000}" name="CUT FLOWERS, SOLIDAGO - SALES, MEASURED IN $"/>
    <tableColumn id="435" xr3:uid="{00000000-0010-0000-0B00-0000B3010000}" name="CUT FLOWERS, SOLIDAGO - SALES, MEASURED IN BUNCHES"/>
    <tableColumn id="436" xr3:uid="{00000000-0010-0000-0B00-0000B4010000}" name="CUT FLOWERS, SOLIDAGO, WHOLESALE - OPERATIONS WITH SALES"/>
    <tableColumn id="437" xr3:uid="{00000000-0010-0000-0B00-0000B5010000}" name="CUT FLOWERS, SOLIDAGO, WHOLESALE - SALES, MEASURED IN $"/>
    <tableColumn id="438" xr3:uid="{00000000-0010-0000-0B00-0000B6010000}" name="CUT FLOWERS, SOLIDAGO, WHOLESALE - SALES, MEASURED IN BUNCHES"/>
    <tableColumn id="439" xr3:uid="{00000000-0010-0000-0B00-0000B7010000}" name="CUT FLOWERS, STATICE - OPERATIONS WITH SALES"/>
    <tableColumn id="440" xr3:uid="{00000000-0010-0000-0B00-0000B8010000}" name="CUT FLOWERS, STATICE - SALES, MEASURED IN $"/>
    <tableColumn id="441" xr3:uid="{00000000-0010-0000-0B00-0000B9010000}" name="CUT FLOWERS, STATICE - SALES, MEASURED IN BUNCHES"/>
    <tableColumn id="442" xr3:uid="{00000000-0010-0000-0B00-0000BA010000}" name="CUT FLOWERS, STATICE, RETAIL - OPERATIONS WITH SALES"/>
    <tableColumn id="443" xr3:uid="{00000000-0010-0000-0B00-0000BB010000}" name="CUT FLOWERS, STATICE, RETAIL - SALES, MEASURED IN $"/>
    <tableColumn id="444" xr3:uid="{00000000-0010-0000-0B00-0000BC010000}" name="CUT FLOWERS, STATICE, RETAIL - SALES, MEASURED IN BUNCHES"/>
    <tableColumn id="445" xr3:uid="{00000000-0010-0000-0B00-0000BD010000}" name="CUT FLOWERS, STATICE, WHOLESALE - OPERATIONS WITH SALES"/>
    <tableColumn id="446" xr3:uid="{00000000-0010-0000-0B00-0000BE010000}" name="CUT FLOWERS, STATICE, WHOLESALE - SALES, MEASURED IN $"/>
    <tableColumn id="447" xr3:uid="{00000000-0010-0000-0B00-0000BF010000}" name="CUT FLOWERS, STATICE, WHOLESALE - SALES, MEASURED IN BUNCHES"/>
    <tableColumn id="448" xr3:uid="{00000000-0010-0000-0B00-0000C0010000}" name="CUT FLOWERS, SUNFLOWER - OPERATIONS WITH SALES"/>
    <tableColumn id="449" xr3:uid="{00000000-0010-0000-0B00-0000C1010000}" name="CUT FLOWERS, SUNFLOWER - SALES, MEASURED IN $"/>
    <tableColumn id="450" xr3:uid="{00000000-0010-0000-0B00-0000C2010000}" name="CUT FLOWERS, SUNFLOWER - SALES, MEASURED IN STEMS"/>
    <tableColumn id="451" xr3:uid="{00000000-0010-0000-0B00-0000C3010000}" name="CUT FLOWERS, SUNFLOWER, WHOLESALE - OPERATIONS WITH SALES"/>
    <tableColumn id="452" xr3:uid="{00000000-0010-0000-0B00-0000C4010000}" name="CUT FLOWERS, SUNFLOWER, WHOLESALE - SALES, MEASURED IN $"/>
    <tableColumn id="453" xr3:uid="{00000000-0010-0000-0B00-0000C5010000}" name="CUT FLOWERS, SUNFLOWER, WHOLESALE - SALES, MEASURED IN STEMS"/>
    <tableColumn id="454" xr3:uid="{00000000-0010-0000-0B00-0000C6010000}" name="CUT FLOWERS, WAXFLOWER - OPERATIONS WITH SALES"/>
    <tableColumn id="455" xr3:uid="{00000000-0010-0000-0B00-0000C7010000}" name="CUT FLOWERS, WAXFLOWER - SALES, MEASURED IN $"/>
    <tableColumn id="456" xr3:uid="{00000000-0010-0000-0B00-0000C8010000}" name="CUT FLOWERS, WAXFLOWER - SALES, MEASURED IN BUNCHES"/>
    <tableColumn id="457" xr3:uid="{00000000-0010-0000-0B00-0000C9010000}" name="CUT FLOWERS, WAXFLOWER, WHOLESALE - OPERATIONS WITH SALES"/>
    <tableColumn id="458" xr3:uid="{00000000-0010-0000-0B00-0000CA010000}" name="CUT FLOWERS, WAXFLOWER, WHOLESALE - SALES, MEASURED IN $"/>
    <tableColumn id="459" xr3:uid="{00000000-0010-0000-0B00-0000CB010000}" name="CUT FLOWERS, WAXFLOWER, WHOLESALE - SALES, MEASURED IN BUNCHES"/>
    <tableColumn id="460" xr3:uid="{00000000-0010-0000-0B00-0000CC010000}" name="CUT FLOWERS, WHOLESALE - OPERATIONS WITH SALES"/>
    <tableColumn id="461" xr3:uid="{00000000-0010-0000-0B00-0000CD010000}" name="CUT FLOWERS, WHOLESALE - SALES, MEASURED IN $"/>
    <tableColumn id="462" xr3:uid="{00000000-0010-0000-0B00-0000CE010000}" name="CUT FLOWERS, ZINNIA - OPERATIONS WITH SALES"/>
    <tableColumn id="463" xr3:uid="{00000000-0010-0000-0B00-0000CF010000}" name="CUT FLOWERS, ZINNIA - SALES, MEASURED IN $"/>
    <tableColumn id="464" xr3:uid="{00000000-0010-0000-0B00-0000D0010000}" name="CUT FLOWERS, ZINNIA - SALES, MEASURED IN STEMS"/>
    <tableColumn id="465" xr3:uid="{00000000-0010-0000-0B00-0000D1010000}" name="CUT FLOWERS, ZINNIA, RETAIL - OPERATIONS WITH SALES"/>
    <tableColumn id="466" xr3:uid="{00000000-0010-0000-0B00-0000D2010000}" name="CUT FLOWERS, ZINNIA, RETAIL - SALES, MEASURED IN $"/>
    <tableColumn id="467" xr3:uid="{00000000-0010-0000-0B00-0000D3010000}" name="CUT FLOWERS, ZINNIA, RETAIL - SALES, MEASURED IN STEMS"/>
    <tableColumn id="468" xr3:uid="{00000000-0010-0000-0B00-0000D4010000}" name="CUT FLOWERS, ZINNIA, WHOLESALE - OPERATIONS WITH SALES"/>
    <tableColumn id="469" xr3:uid="{00000000-0010-0000-0B00-0000D5010000}" name="CUT FLOWERS, ZINNIA, WHOLESALE - SALES, MEASURED IN $"/>
    <tableColumn id="470" xr3:uid="{00000000-0010-0000-0B00-0000D6010000}" name="CUT FLOWERS, ZINNIA, WHOLESALE - SALES, MEASURED IN STEMS"/>
  </tableColumns>
  <tableStyleInfo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T_CUT_FLOWERS___CUT_CULTIVATED_GR" displayName="T_CUT_FLOWERS___CUT_CULTIVATED_GR" ref="A1:H7" totalsRowShown="0">
  <autoFilter ref="A1:H7" xr:uid="{00000000-0009-0000-0100-00000D000000}"/>
  <tableColumns count="8">
    <tableColumn id="1" xr3:uid="{00000000-0010-0000-0C00-000001000000}" name="YEAR"/>
    <tableColumn id="2" xr3:uid="{00000000-0010-0000-0C00-000002000000}" name="CUT FLOWERS &amp; CUT CULTIVATED GREENS - OPERATIONS WITH AREA IN PRODUCTION"/>
    <tableColumn id="3" xr3:uid="{00000000-0010-0000-0C00-000003000000}" name="CUT FLOWERS &amp; CUT CULTIVATED GREENS - OPERATIONS WITH SALES"/>
    <tableColumn id="4" xr3:uid="{00000000-0010-0000-0C00-000004000000}" name="CUT FLOWERS &amp; CUT CULTIVATED GREENS - SALES, MEASURED IN $"/>
    <tableColumn id="5" xr3:uid="{00000000-0010-0000-0C00-000005000000}" name="CUT FLOWERS &amp; CUT CULTIVATED GREENS, IN THE OPEN - ACRES IN PRODUCTION"/>
    <tableColumn id="6" xr3:uid="{00000000-0010-0000-0C00-000006000000}" name="CUT FLOWERS &amp; CUT CULTIVATED GREENS, IN THE OPEN - OPERATIONS WITH AREA IN PRODUCTION"/>
    <tableColumn id="7" xr3:uid="{00000000-0010-0000-0C00-000007000000}" name="CUT FLOWERS &amp; CUT CULTIVATED GREENS, UNDER PROTECTION - OPERATIONS WITH AREA IN PRODUCTION"/>
    <tableColumn id="8" xr3:uid="{00000000-0010-0000-0C00-000008000000}" name="CUT FLOWERS &amp; CUT CULTIVATED GREENS, UNDER PROTECTION - SQ FT IN PRODUCTION"/>
  </tableColumns>
  <tableStyleInfo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T_DECIDUOUS_FLOWERING_TREES" displayName="T_DECIDUOUS_FLOWERING_TREES" ref="A1:BO4" totalsRowShown="0">
  <autoFilter ref="A1:BO4" xr:uid="{00000000-0009-0000-0100-00000E000000}"/>
  <tableColumns count="67">
    <tableColumn id="1" xr3:uid="{00000000-0010-0000-0D00-000001000000}" name="YEAR"/>
    <tableColumn id="2" xr3:uid="{00000000-0010-0000-0D00-000002000000}" name="DECIDUOUS FLOWERING TREES - INVENTORY, MEASURED IN PLANTS"/>
    <tableColumn id="3" xr3:uid="{00000000-0010-0000-0D00-000003000000}" name="DECIDUOUS FLOWERING TREES - OPERATIONS WITH INVENTORY"/>
    <tableColumn id="4" xr3:uid="{00000000-0010-0000-0D00-000004000000}" name="DECIDUOUS FLOWERING TREES - OPERATIONS WITH SALES"/>
    <tableColumn id="5" xr3:uid="{00000000-0010-0000-0D00-000005000000}" name="DECIDUOUS FLOWERING TREES - SALES, MEASURED IN $"/>
    <tableColumn id="6" xr3:uid="{00000000-0010-0000-0D00-000006000000}" name="DECIDUOUS FLOWERING TREES - SALES, MEASURED IN PLANTS"/>
    <tableColumn id="7" xr3:uid="{00000000-0010-0000-0D00-000007000000}" name="DECIDUOUS FLOWERING TREES, BALLED &amp; BURLAPPED - OPERATIONS WITH SALES"/>
    <tableColumn id="8" xr3:uid="{00000000-0010-0000-0D00-000008000000}" name="DECIDUOUS FLOWERING TREES, BALLED &amp; BURLAPPED - SALES, MEASURED IN $"/>
    <tableColumn id="9" xr3:uid="{00000000-0010-0000-0D00-000009000000}" name="DECIDUOUS FLOWERING TREES, BAREROOT - OPERATIONS WITH SALES"/>
    <tableColumn id="10" xr3:uid="{00000000-0010-0000-0D00-00000A000000}" name="DECIDUOUS FLOWERING TREES, BAREROOT - SALES, MEASURED IN $"/>
    <tableColumn id="11" xr3:uid="{00000000-0010-0000-0D00-00000B000000}" name="DECIDUOUS FLOWERING TREES, CONTAINERS - OPERATIONS WITH SALES"/>
    <tableColumn id="12" xr3:uid="{00000000-0010-0000-0D00-00000C000000}" name="DECIDUOUS FLOWERING TREES, CONTAINERS - SALES, MEASURED IN $"/>
    <tableColumn id="13" xr3:uid="{00000000-0010-0000-0D00-00000D000000}" name="DECIDUOUS FLOWERING TREES, CRAPEMYRTLE - INVENTORY, MEASURED IN PLANTS"/>
    <tableColumn id="14" xr3:uid="{00000000-0010-0000-0D00-00000E000000}" name="DECIDUOUS FLOWERING TREES, CRAPEMYRTLE - OPERATIONS WITH INVENTORY"/>
    <tableColumn id="15" xr3:uid="{00000000-0010-0000-0D00-00000F000000}" name="DECIDUOUS FLOWERING TREES, CRAPEMYRTLE - OPERATIONS WITH SALES"/>
    <tableColumn id="16" xr3:uid="{00000000-0010-0000-0D00-000010000000}" name="DECIDUOUS FLOWERING TREES, CRAPEMYRTLE - SALES, MEASURED IN $"/>
    <tableColumn id="17" xr3:uid="{00000000-0010-0000-0D00-000011000000}" name="DECIDUOUS FLOWERING TREES, CRAPEMYRTLE - SALES, MEASURED IN PLANTS"/>
    <tableColumn id="18" xr3:uid="{00000000-0010-0000-0D00-000012000000}" name="DECIDUOUS FLOWERING TREES, CRAPEMYRTLE, WHOLESALE - OPERATIONS WITH SALES"/>
    <tableColumn id="19" xr3:uid="{00000000-0010-0000-0D00-000013000000}" name="DECIDUOUS FLOWERING TREES, CRAPEMYRTLE, WHOLESALE - SALES, MEASURED IN $"/>
    <tableColumn id="20" xr3:uid="{00000000-0010-0000-0D00-000014000000}" name="DECIDUOUS FLOWERING TREES, CRAPEMYRTLE, WHOLESALE - SALES, MEASURED IN PLANTS"/>
    <tableColumn id="21" xr3:uid="{00000000-0010-0000-0D00-000015000000}" name="DECIDUOUS FLOWERING TREES, HAWTHORN - INVENTORY, MEASURED IN PLANTS"/>
    <tableColumn id="22" xr3:uid="{00000000-0010-0000-0D00-000016000000}" name="DECIDUOUS FLOWERING TREES, HAWTHORN - OPERATIONS WITH INVENTORY"/>
    <tableColumn id="23" xr3:uid="{00000000-0010-0000-0D00-000017000000}" name="DECIDUOUS FLOWERING TREES, HAWTHORN - OPERATIONS WITH SALES"/>
    <tableColumn id="24" xr3:uid="{00000000-0010-0000-0D00-000018000000}" name="DECIDUOUS FLOWERING TREES, HAWTHORN - SALES, MEASURED IN $"/>
    <tableColumn id="25" xr3:uid="{00000000-0010-0000-0D00-000019000000}" name="DECIDUOUS FLOWERING TREES, HAWTHORN - SALES, MEASURED IN PLANTS"/>
    <tableColumn id="26" xr3:uid="{00000000-0010-0000-0D00-00001A000000}" name="DECIDUOUS FLOWERING TREES, HAWTHORN, RETAIL - OPERATIONS WITH SALES"/>
    <tableColumn id="27" xr3:uid="{00000000-0010-0000-0D00-00001B000000}" name="DECIDUOUS FLOWERING TREES, HAWTHORN, RETAIL - SALES, MEASURED IN $"/>
    <tableColumn id="28" xr3:uid="{00000000-0010-0000-0D00-00001C000000}" name="DECIDUOUS FLOWERING TREES, HAWTHORN, RETAIL - SALES, MEASURED IN PLANTS"/>
    <tableColumn id="29" xr3:uid="{00000000-0010-0000-0D00-00001D000000}" name="DECIDUOUS FLOWERING TREES, HAWTHORN, WHOLESALE - OPERATIONS WITH SALES"/>
    <tableColumn id="30" xr3:uid="{00000000-0010-0000-0D00-00001E000000}" name="DECIDUOUS FLOWERING TREES, HAWTHORN, WHOLESALE - SALES, MEASURED IN $"/>
    <tableColumn id="31" xr3:uid="{00000000-0010-0000-0D00-00001F000000}" name="DECIDUOUS FLOWERING TREES, HAWTHORN, WHOLESALE - SALES, MEASURED IN PLANTS"/>
    <tableColumn id="32" xr3:uid="{00000000-0010-0000-0D00-000020000000}" name="DECIDUOUS FLOWERING TREES, MAGNOLIA - INVENTORY, MEASURED IN PLANTS"/>
    <tableColumn id="33" xr3:uid="{00000000-0010-0000-0D00-000021000000}" name="DECIDUOUS FLOWERING TREES, MAGNOLIA - OPERATIONS WITH INVENTORY"/>
    <tableColumn id="34" xr3:uid="{00000000-0010-0000-0D00-000022000000}" name="DECIDUOUS FLOWERING TREES, MAGNOLIA - OPERATIONS WITH SALES"/>
    <tableColumn id="35" xr3:uid="{00000000-0010-0000-0D00-000023000000}" name="DECIDUOUS FLOWERING TREES, MAGNOLIA - SALES, MEASURED IN $"/>
    <tableColumn id="36" xr3:uid="{00000000-0010-0000-0D00-000024000000}" name="DECIDUOUS FLOWERING TREES, MAGNOLIA - SALES, MEASURED IN PLANTS"/>
    <tableColumn id="37" xr3:uid="{00000000-0010-0000-0D00-000025000000}" name="DECIDUOUS FLOWERING TREES, MAGNOLIA, RETAIL - OPERATIONS WITH SALES"/>
    <tableColumn id="38" xr3:uid="{00000000-0010-0000-0D00-000026000000}" name="DECIDUOUS FLOWERING TREES, MAGNOLIA, RETAIL - SALES, MEASURED IN $"/>
    <tableColumn id="39" xr3:uid="{00000000-0010-0000-0D00-000027000000}" name="DECIDUOUS FLOWERING TREES, MAGNOLIA, RETAIL - SALES, MEASURED IN PLANTS"/>
    <tableColumn id="40" xr3:uid="{00000000-0010-0000-0D00-000028000000}" name="DECIDUOUS FLOWERING TREES, MAGNOLIA, WHOLESALE - OPERATIONS WITH SALES"/>
    <tableColumn id="41" xr3:uid="{00000000-0010-0000-0D00-000029000000}" name="DECIDUOUS FLOWERING TREES, MAGNOLIA, WHOLESALE - SALES, MEASURED IN $"/>
    <tableColumn id="42" xr3:uid="{00000000-0010-0000-0D00-00002A000000}" name="DECIDUOUS FLOWERING TREES, MAGNOLIA, WHOLESALE - SALES, MEASURED IN PLANTS"/>
    <tableColumn id="43" xr3:uid="{00000000-0010-0000-0D00-00002B000000}" name="DECIDUOUS FLOWERING TREES, OTHER CLASSES - INVENTORY, MEASURED IN PLANTS"/>
    <tableColumn id="44" xr3:uid="{00000000-0010-0000-0D00-00002C000000}" name="DECIDUOUS FLOWERING TREES, OTHER CLASSES - OPERATIONS WITH INVENTORY"/>
    <tableColumn id="45" xr3:uid="{00000000-0010-0000-0D00-00002D000000}" name="DECIDUOUS FLOWERING TREES, OTHER CLASSES - OPERATIONS WITH SALES"/>
    <tableColumn id="46" xr3:uid="{00000000-0010-0000-0D00-00002E000000}" name="DECIDUOUS FLOWERING TREES, OTHER CLASSES - SALES, MEASURED IN $"/>
    <tableColumn id="47" xr3:uid="{00000000-0010-0000-0D00-00002F000000}" name="DECIDUOUS FLOWERING TREES, OTHER CLASSES - SALES, MEASURED IN PLANTS"/>
    <tableColumn id="48" xr3:uid="{00000000-0010-0000-0D00-000030000000}" name="DECIDUOUS FLOWERING TREES, OTHER CLASSES, RETAIL - OPERATIONS WITH SALES"/>
    <tableColumn id="49" xr3:uid="{00000000-0010-0000-0D00-000031000000}" name="DECIDUOUS FLOWERING TREES, OTHER CLASSES, RETAIL - SALES, MEASURED IN $"/>
    <tableColumn id="50" xr3:uid="{00000000-0010-0000-0D00-000032000000}" name="DECIDUOUS FLOWERING TREES, OTHER CLASSES, RETAIL - SALES, MEASURED IN PLANTS"/>
    <tableColumn id="51" xr3:uid="{00000000-0010-0000-0D00-000033000000}" name="DECIDUOUS FLOWERING TREES, OTHER CLASSES, WHOLESALE - OPERATIONS WITH SALES"/>
    <tableColumn id="52" xr3:uid="{00000000-0010-0000-0D00-000034000000}" name="DECIDUOUS FLOWERING TREES, OTHER CLASSES, WHOLESALE - SALES, MEASURED IN $"/>
    <tableColumn id="53" xr3:uid="{00000000-0010-0000-0D00-000035000000}" name="DECIDUOUS FLOWERING TREES, OTHER CLASSES, WHOLESALE - SALES, MEASURED IN PLANTS"/>
    <tableColumn id="54" xr3:uid="{00000000-0010-0000-0D00-000036000000}" name="DECIDUOUS FLOWERING TREES, OTHER FORMS - OPERATIONS WITH SALES"/>
    <tableColumn id="55" xr3:uid="{00000000-0010-0000-0D00-000037000000}" name="DECIDUOUS FLOWERING TREES, OTHER FORMS - SALES, MEASURED IN $"/>
    <tableColumn id="56" xr3:uid="{00000000-0010-0000-0D00-000038000000}" name="DECIDUOUS FLOWERING TREES, REDBUD - OPERATIONS WITH SALES"/>
    <tableColumn id="57" xr3:uid="{00000000-0010-0000-0D00-000039000000}" name="DECIDUOUS FLOWERING TREES, REDBUD - SALES, MEASURED IN $"/>
    <tableColumn id="58" xr3:uid="{00000000-0010-0000-0D00-00003A000000}" name="DECIDUOUS FLOWERING TREES, REDBUD - SALES, MEASURED IN PLANTS"/>
    <tableColumn id="59" xr3:uid="{00000000-0010-0000-0D00-00003B000000}" name="DECIDUOUS FLOWERING TREES, REDBUD, RETAIL - OPERATIONS WITH SALES"/>
    <tableColumn id="60" xr3:uid="{00000000-0010-0000-0D00-00003C000000}" name="DECIDUOUS FLOWERING TREES, REDBUD, RETAIL - SALES, MEASURED IN $"/>
    <tableColumn id="61" xr3:uid="{00000000-0010-0000-0D00-00003D000000}" name="DECIDUOUS FLOWERING TREES, REDBUD, RETAIL - SALES, MEASURED IN PLANTS"/>
    <tableColumn id="62" xr3:uid="{00000000-0010-0000-0D00-00003E000000}" name="DECIDUOUS FLOWERING TREES, RETAIL - OPERATIONS WITH SALES"/>
    <tableColumn id="63" xr3:uid="{00000000-0010-0000-0D00-00003F000000}" name="DECIDUOUS FLOWERING TREES, RETAIL - SALES, MEASURED IN $"/>
    <tableColumn id="64" xr3:uid="{00000000-0010-0000-0D00-000040000000}" name="DECIDUOUS FLOWERING TREES, RETAIL - SALES, MEASURED IN PLANTS"/>
    <tableColumn id="65" xr3:uid="{00000000-0010-0000-0D00-000041000000}" name="DECIDUOUS FLOWERING TREES, WHOLESALE - OPERATIONS WITH SALES"/>
    <tableColumn id="66" xr3:uid="{00000000-0010-0000-0D00-000042000000}" name="DECIDUOUS FLOWERING TREES, WHOLESALE - SALES, MEASURED IN $"/>
    <tableColumn id="67" xr3:uid="{00000000-0010-0000-0D00-000043000000}" name="DECIDUOUS FLOWERING TREES, WHOLESALE - SALES, MEASURED IN PLANTS"/>
  </tableColumns>
  <tableStyleInfo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T_DECIDUOUS_SHADE_TREES" displayName="T_DECIDUOUS_SHADE_TREES" ref="A1:AE4" totalsRowShown="0">
  <autoFilter ref="A1:AE4" xr:uid="{00000000-0009-0000-0100-00000F000000}"/>
  <tableColumns count="31">
    <tableColumn id="1" xr3:uid="{00000000-0010-0000-0E00-000001000000}" name="YEAR"/>
    <tableColumn id="2" xr3:uid="{00000000-0010-0000-0E00-000002000000}" name="DECIDUOUS SHADE TREES - INVENTORY, MEASURED IN PLANTS"/>
    <tableColumn id="3" xr3:uid="{00000000-0010-0000-0E00-000003000000}" name="DECIDUOUS SHADE TREES - OPERATIONS WITH INVENTORY"/>
    <tableColumn id="4" xr3:uid="{00000000-0010-0000-0E00-000004000000}" name="DECIDUOUS SHADE TREES - OPERATIONS WITH SALES"/>
    <tableColumn id="5" xr3:uid="{00000000-0010-0000-0E00-000005000000}" name="DECIDUOUS SHADE TREES - SALES, MEASURED IN $"/>
    <tableColumn id="6" xr3:uid="{00000000-0010-0000-0E00-000006000000}" name="DECIDUOUS SHADE TREES - SALES, MEASURED IN PLANTS"/>
    <tableColumn id="7" xr3:uid="{00000000-0010-0000-0E00-000007000000}" name="DECIDUOUS SHADE TREES, BALLED &amp; BURLAPPED - OPERATIONS WITH SALES"/>
    <tableColumn id="8" xr3:uid="{00000000-0010-0000-0E00-000008000000}" name="DECIDUOUS SHADE TREES, BALLED &amp; BURLAPPED - SALES, MEASURED IN $"/>
    <tableColumn id="9" xr3:uid="{00000000-0010-0000-0E00-000009000000}" name="DECIDUOUS SHADE TREES, BAREROOT - OPERATIONS WITH SALES"/>
    <tableColumn id="10" xr3:uid="{00000000-0010-0000-0E00-00000A000000}" name="DECIDUOUS SHADE TREES, BAREROOT - SALES, MEASURED IN $"/>
    <tableColumn id="11" xr3:uid="{00000000-0010-0000-0E00-00000B000000}" name="DECIDUOUS SHADE TREES, CONTAINERS - OPERATIONS WITH SALES"/>
    <tableColumn id="12" xr3:uid="{00000000-0010-0000-0E00-00000C000000}" name="DECIDUOUS SHADE TREES, CONTAINERS - SALES, MEASURED IN $"/>
    <tableColumn id="13" xr3:uid="{00000000-0010-0000-0E00-00000D000000}" name="DECIDUOUS SHADE TREES, OTHER CLASSES - INVENTORY, MEASURED IN PLANTS"/>
    <tableColumn id="14" xr3:uid="{00000000-0010-0000-0E00-00000E000000}" name="DECIDUOUS SHADE TREES, OTHER CLASSES - OPERATIONS WITH INVENTORY"/>
    <tableColumn id="15" xr3:uid="{00000000-0010-0000-0E00-00000F000000}" name="DECIDUOUS SHADE TREES, OTHER CLASSES - OPERATIONS WITH SALES"/>
    <tableColumn id="16" xr3:uid="{00000000-0010-0000-0E00-000010000000}" name="DECIDUOUS SHADE TREES, OTHER CLASSES - SALES, MEASURED IN $"/>
    <tableColumn id="17" xr3:uid="{00000000-0010-0000-0E00-000011000000}" name="DECIDUOUS SHADE TREES, OTHER CLASSES - SALES, MEASURED IN PLANTS"/>
    <tableColumn id="18" xr3:uid="{00000000-0010-0000-0E00-000012000000}" name="DECIDUOUS SHADE TREES, OTHER CLASSES, RETAIL - OPERATIONS WITH SALES"/>
    <tableColumn id="19" xr3:uid="{00000000-0010-0000-0E00-000013000000}" name="DECIDUOUS SHADE TREES, OTHER CLASSES, RETAIL - SALES, MEASURED IN $"/>
    <tableColumn id="20" xr3:uid="{00000000-0010-0000-0E00-000014000000}" name="DECIDUOUS SHADE TREES, OTHER CLASSES, RETAIL - SALES, MEASURED IN PLANTS"/>
    <tableColumn id="21" xr3:uid="{00000000-0010-0000-0E00-000015000000}" name="DECIDUOUS SHADE TREES, OTHER CLASSES, WHOLESALE - OPERATIONS WITH SALES"/>
    <tableColumn id="22" xr3:uid="{00000000-0010-0000-0E00-000016000000}" name="DECIDUOUS SHADE TREES, OTHER CLASSES, WHOLESALE - SALES, MEASURED IN $"/>
    <tableColumn id="23" xr3:uid="{00000000-0010-0000-0E00-000017000000}" name="DECIDUOUS SHADE TREES, OTHER CLASSES, WHOLESALE - SALES, MEASURED IN PLANTS"/>
    <tableColumn id="24" xr3:uid="{00000000-0010-0000-0E00-000018000000}" name="DECIDUOUS SHADE TREES, OTHER FORMS - OPERATIONS WITH SALES"/>
    <tableColumn id="25" xr3:uid="{00000000-0010-0000-0E00-000019000000}" name="DECIDUOUS SHADE TREES, OTHER FORMS - SALES, MEASURED IN $"/>
    <tableColumn id="26" xr3:uid="{00000000-0010-0000-0E00-00001A000000}" name="DECIDUOUS SHADE TREES, RETAIL - OPERATIONS WITH SALES"/>
    <tableColumn id="27" xr3:uid="{00000000-0010-0000-0E00-00001B000000}" name="DECIDUOUS SHADE TREES, RETAIL - SALES, MEASURED IN $"/>
    <tableColumn id="28" xr3:uid="{00000000-0010-0000-0E00-00001C000000}" name="DECIDUOUS SHADE TREES, RETAIL - SALES, MEASURED IN PLANTS"/>
    <tableColumn id="29" xr3:uid="{00000000-0010-0000-0E00-00001D000000}" name="DECIDUOUS SHADE TREES, WHOLESALE - OPERATIONS WITH SALES"/>
    <tableColumn id="30" xr3:uid="{00000000-0010-0000-0E00-00001E000000}" name="DECIDUOUS SHADE TREES, WHOLESALE - SALES, MEASURED IN $"/>
    <tableColumn id="31" xr3:uid="{00000000-0010-0000-0E00-00001F000000}" name="DECIDUOUS SHADE TREES, WHOLESALE - SALES, MEASURED IN PLANTS"/>
  </tableColumns>
  <tableStyleInfo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T_DECIDUOUS_SHRUBS" displayName="T_DECIDUOUS_SHRUBS" ref="A1:BJ4" totalsRowShown="0">
  <autoFilter ref="A1:BJ4" xr:uid="{00000000-0009-0000-0100-000010000000}"/>
  <tableColumns count="62">
    <tableColumn id="1" xr3:uid="{00000000-0010-0000-0F00-000001000000}" name="YEAR"/>
    <tableColumn id="2" xr3:uid="{00000000-0010-0000-0F00-000002000000}" name="DECIDUOUS SHRUBS - INVENTORY, MEASURED IN PLANTS"/>
    <tableColumn id="3" xr3:uid="{00000000-0010-0000-0F00-000003000000}" name="DECIDUOUS SHRUBS - OPERATIONS WITH INVENTORY"/>
    <tableColumn id="4" xr3:uid="{00000000-0010-0000-0F00-000004000000}" name="DECIDUOUS SHRUBS - OPERATIONS WITH SALES"/>
    <tableColumn id="5" xr3:uid="{00000000-0010-0000-0F00-000005000000}" name="DECIDUOUS SHRUBS - SALES, MEASURED IN $"/>
    <tableColumn id="6" xr3:uid="{00000000-0010-0000-0F00-000006000000}" name="DECIDUOUS SHRUBS - SALES, MEASURED IN PLANTS"/>
    <tableColumn id="7" xr3:uid="{00000000-0010-0000-0F00-000007000000}" name="DECIDUOUS SHRUBS, BALLED &amp; BURLAPPED - OPERATIONS WITH SALES"/>
    <tableColumn id="8" xr3:uid="{00000000-0010-0000-0F00-000008000000}" name="DECIDUOUS SHRUBS, BALLED &amp; BURLAPPED - SALES, MEASURED IN $"/>
    <tableColumn id="9" xr3:uid="{00000000-0010-0000-0F00-000009000000}" name="DECIDUOUS SHRUBS, BAREROOT - OPERATIONS WITH SALES"/>
    <tableColumn id="10" xr3:uid="{00000000-0010-0000-0F00-00000A000000}" name="DECIDUOUS SHRUBS, BAREROOT - SALES, MEASURED IN $"/>
    <tableColumn id="11" xr3:uid="{00000000-0010-0000-0F00-00000B000000}" name="DECIDUOUS SHRUBS, CONTAINERS - OPERATIONS WITH SALES"/>
    <tableColumn id="12" xr3:uid="{00000000-0010-0000-0F00-00000C000000}" name="DECIDUOUS SHRUBS, CONTAINERS - SALES, MEASURED IN $"/>
    <tableColumn id="13" xr3:uid="{00000000-0010-0000-0F00-00000D000000}" name="DECIDUOUS SHRUBS, HIBISCUS - INVENTORY, MEASURED IN PLANTS"/>
    <tableColumn id="14" xr3:uid="{00000000-0010-0000-0F00-00000E000000}" name="DECIDUOUS SHRUBS, HIBISCUS - OPERATIONS WITH INVENTORY"/>
    <tableColumn id="15" xr3:uid="{00000000-0010-0000-0F00-00000F000000}" name="DECIDUOUS SHRUBS, HIBISCUS - OPERATIONS WITH SALES"/>
    <tableColumn id="16" xr3:uid="{00000000-0010-0000-0F00-000010000000}" name="DECIDUOUS SHRUBS, HIBISCUS - SALES, MEASURED IN $"/>
    <tableColumn id="17" xr3:uid="{00000000-0010-0000-0F00-000011000000}" name="DECIDUOUS SHRUBS, HIBISCUS - SALES, MEASURED IN PLANTS"/>
    <tableColumn id="18" xr3:uid="{00000000-0010-0000-0F00-000012000000}" name="DECIDUOUS SHRUBS, HIBISCUS, RETAIL - OPERATIONS WITH SALES"/>
    <tableColumn id="19" xr3:uid="{00000000-0010-0000-0F00-000013000000}" name="DECIDUOUS SHRUBS, HIBISCUS, RETAIL - SALES, MEASURED IN $"/>
    <tableColumn id="20" xr3:uid="{00000000-0010-0000-0F00-000014000000}" name="DECIDUOUS SHRUBS, HIBISCUS, RETAIL - SALES, MEASURED IN PLANTS"/>
    <tableColumn id="21" xr3:uid="{00000000-0010-0000-0F00-000015000000}" name="DECIDUOUS SHRUBS, HIBISCUS, WHOLESALE - OPERATIONS WITH SALES"/>
    <tableColumn id="22" xr3:uid="{00000000-0010-0000-0F00-000016000000}" name="DECIDUOUS SHRUBS, HIBISCUS, WHOLESALE - SALES, MEASURED IN $"/>
    <tableColumn id="23" xr3:uid="{00000000-0010-0000-0F00-000017000000}" name="DECIDUOUS SHRUBS, HIBISCUS, WHOLESALE - SALES, MEASURED IN PLANTS"/>
    <tableColumn id="24" xr3:uid="{00000000-0010-0000-0F00-000018000000}" name="DECIDUOUS SHRUBS, HYDRANGEA - OPERATIONS WITH SALES"/>
    <tableColumn id="25" xr3:uid="{00000000-0010-0000-0F00-000019000000}" name="DECIDUOUS SHRUBS, HYDRANGEA - SALES, MEASURED IN $"/>
    <tableColumn id="26" xr3:uid="{00000000-0010-0000-0F00-00001A000000}" name="DECIDUOUS SHRUBS, HYDRANGEA - SALES, MEASURED IN PLANTS"/>
    <tableColumn id="27" xr3:uid="{00000000-0010-0000-0F00-00001B000000}" name="DECIDUOUS SHRUBS, HYDRANGEA, RETAIL - OPERATIONS WITH SALES"/>
    <tableColumn id="28" xr3:uid="{00000000-0010-0000-0F00-00001C000000}" name="DECIDUOUS SHRUBS, HYDRANGEA, RETAIL - SALES, MEASURED IN $"/>
    <tableColumn id="29" xr3:uid="{00000000-0010-0000-0F00-00001D000000}" name="DECIDUOUS SHRUBS, HYDRANGEA, RETAIL - SALES, MEASURED IN PLANTS"/>
    <tableColumn id="30" xr3:uid="{00000000-0010-0000-0F00-00001E000000}" name="DECIDUOUS SHRUBS, HYDRANGEA, WHOLESALE - OPERATIONS WITH SALES"/>
    <tableColumn id="31" xr3:uid="{00000000-0010-0000-0F00-00001F000000}" name="DECIDUOUS SHRUBS, HYDRANGEA, WHOLESALE - SALES, MEASURED IN $"/>
    <tableColumn id="32" xr3:uid="{00000000-0010-0000-0F00-000020000000}" name="DECIDUOUS SHRUBS, HYDRANGEA, WHOLESALE - SALES, MEASURED IN PLANTS"/>
    <tableColumn id="33" xr3:uid="{00000000-0010-0000-0F00-000021000000}" name="DECIDUOUS SHRUBS, OTHER CLASSES - INVENTORY, MEASURED IN PLANTS"/>
    <tableColumn id="34" xr3:uid="{00000000-0010-0000-0F00-000022000000}" name="DECIDUOUS SHRUBS, OTHER CLASSES - OPERATIONS WITH INVENTORY"/>
    <tableColumn id="35" xr3:uid="{00000000-0010-0000-0F00-000023000000}" name="DECIDUOUS SHRUBS, OTHER CLASSES - OPERATIONS WITH SALES"/>
    <tableColumn id="36" xr3:uid="{00000000-0010-0000-0F00-000024000000}" name="DECIDUOUS SHRUBS, OTHER CLASSES - SALES, MEASURED IN $"/>
    <tableColumn id="37" xr3:uid="{00000000-0010-0000-0F00-000025000000}" name="DECIDUOUS SHRUBS, OTHER CLASSES - SALES, MEASURED IN PLANTS"/>
    <tableColumn id="38" xr3:uid="{00000000-0010-0000-0F00-000026000000}" name="DECIDUOUS SHRUBS, OTHER CLASSES, RETAIL - OPERATIONS WITH SALES"/>
    <tableColumn id="39" xr3:uid="{00000000-0010-0000-0F00-000027000000}" name="DECIDUOUS SHRUBS, OTHER CLASSES, RETAIL - SALES, MEASURED IN $"/>
    <tableColumn id="40" xr3:uid="{00000000-0010-0000-0F00-000028000000}" name="DECIDUOUS SHRUBS, OTHER CLASSES, RETAIL - SALES, MEASURED IN PLANTS"/>
    <tableColumn id="41" xr3:uid="{00000000-0010-0000-0F00-000029000000}" name="DECIDUOUS SHRUBS, OTHER CLASSES, WHOLESALE - OPERATIONS WITH SALES"/>
    <tableColumn id="42" xr3:uid="{00000000-0010-0000-0F00-00002A000000}" name="DECIDUOUS SHRUBS, OTHER CLASSES, WHOLESALE - SALES, MEASURED IN $"/>
    <tableColumn id="43" xr3:uid="{00000000-0010-0000-0F00-00002B000000}" name="DECIDUOUS SHRUBS, OTHER CLASSES, WHOLESALE - SALES, MEASURED IN PLANTS"/>
    <tableColumn id="44" xr3:uid="{00000000-0010-0000-0F00-00002C000000}" name="DECIDUOUS SHRUBS, OTHER FORMS - OPERATIONS WITH SALES"/>
    <tableColumn id="45" xr3:uid="{00000000-0010-0000-0F00-00002D000000}" name="DECIDUOUS SHRUBS, OTHER FORMS - SALES, MEASURED IN $"/>
    <tableColumn id="46" xr3:uid="{00000000-0010-0000-0F00-00002E000000}" name="DECIDUOUS SHRUBS, RETAIL - OPERATIONS WITH SALES"/>
    <tableColumn id="47" xr3:uid="{00000000-0010-0000-0F00-00002F000000}" name="DECIDUOUS SHRUBS, RETAIL - SALES, MEASURED IN $"/>
    <tableColumn id="48" xr3:uid="{00000000-0010-0000-0F00-000030000000}" name="DECIDUOUS SHRUBS, RETAIL - SALES, MEASURED IN PLANTS"/>
    <tableColumn id="49" xr3:uid="{00000000-0010-0000-0F00-000031000000}" name="DECIDUOUS SHRUBS, ROSE - INVENTORY, MEASURED IN PLANTS"/>
    <tableColumn id="50" xr3:uid="{00000000-0010-0000-0F00-000032000000}" name="DECIDUOUS SHRUBS, ROSE - OPERATIONS WITH INVENTORY"/>
    <tableColumn id="51" xr3:uid="{00000000-0010-0000-0F00-000033000000}" name="DECIDUOUS SHRUBS, ROSE - OPERATIONS WITH SALES"/>
    <tableColumn id="52" xr3:uid="{00000000-0010-0000-0F00-000034000000}" name="DECIDUOUS SHRUBS, ROSE - SALES, MEASURED IN $"/>
    <tableColumn id="53" xr3:uid="{00000000-0010-0000-0F00-000035000000}" name="DECIDUOUS SHRUBS, ROSE - SALES, MEASURED IN PLANTS"/>
    <tableColumn id="54" xr3:uid="{00000000-0010-0000-0F00-000036000000}" name="DECIDUOUS SHRUBS, ROSE, RETAIL - OPERATIONS WITH SALES"/>
    <tableColumn id="55" xr3:uid="{00000000-0010-0000-0F00-000037000000}" name="DECIDUOUS SHRUBS, ROSE, RETAIL - SALES, MEASURED IN $"/>
    <tableColumn id="56" xr3:uid="{00000000-0010-0000-0F00-000038000000}" name="DECIDUOUS SHRUBS, ROSE, RETAIL - SALES, MEASURED IN PLANTS"/>
    <tableColumn id="57" xr3:uid="{00000000-0010-0000-0F00-000039000000}" name="DECIDUOUS SHRUBS, ROSE, WHOLESALE - OPERATIONS WITH SALES"/>
    <tableColumn id="58" xr3:uid="{00000000-0010-0000-0F00-00003A000000}" name="DECIDUOUS SHRUBS, ROSE, WHOLESALE - SALES, MEASURED IN $"/>
    <tableColumn id="59" xr3:uid="{00000000-0010-0000-0F00-00003B000000}" name="DECIDUOUS SHRUBS, ROSE, WHOLESALE - SALES, MEASURED IN PLANTS"/>
    <tableColumn id="60" xr3:uid="{00000000-0010-0000-0F00-00003C000000}" name="DECIDUOUS SHRUBS, WHOLESALE - OPERATIONS WITH SALES"/>
    <tableColumn id="61" xr3:uid="{00000000-0010-0000-0F00-00003D000000}" name="DECIDUOUS SHRUBS, WHOLESALE - SALES, MEASURED IN $"/>
    <tableColumn id="62" xr3:uid="{00000000-0010-0000-0F00-00003E000000}" name="DECIDUOUS SHRUBS, WHOLESALE - SALES, MEASURED IN PLANTS"/>
  </tableColumns>
  <tableStyleInfo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T_EVERGREENS__BROADLEAF" displayName="T_EVERGREENS__BROADLEAF" ref="A1:BY4" totalsRowShown="0">
  <autoFilter ref="A1:BY4" xr:uid="{00000000-0009-0000-0100-000011000000}"/>
  <tableColumns count="77">
    <tableColumn id="1" xr3:uid="{00000000-0010-0000-1000-000001000000}" name="YEAR"/>
    <tableColumn id="2" xr3:uid="{00000000-0010-0000-1000-000002000000}" name="EVERGREENS, BROADLEAF - INVENTORY, MEASURED IN PLANTS"/>
    <tableColumn id="3" xr3:uid="{00000000-0010-0000-1000-000003000000}" name="EVERGREENS, BROADLEAF - OPERATIONS WITH INVENTORY"/>
    <tableColumn id="4" xr3:uid="{00000000-0010-0000-1000-000004000000}" name="EVERGREENS, BROADLEAF - OPERATIONS WITH SALES"/>
    <tableColumn id="5" xr3:uid="{00000000-0010-0000-1000-000005000000}" name="EVERGREENS, BROADLEAF - SALES, MEASURED IN $"/>
    <tableColumn id="6" xr3:uid="{00000000-0010-0000-1000-000006000000}" name="EVERGREENS, BROADLEAF - SALES, MEASURED IN PLANTS"/>
    <tableColumn id="7" xr3:uid="{00000000-0010-0000-1000-000007000000}" name="EVERGREENS, BROADLEAF, AZALEA - INVENTORY, MEASURED IN PLANTS"/>
    <tableColumn id="8" xr3:uid="{00000000-0010-0000-1000-000008000000}" name="EVERGREENS, BROADLEAF, AZALEA - OPERATIONS WITH INVENTORY"/>
    <tableColumn id="9" xr3:uid="{00000000-0010-0000-1000-000009000000}" name="EVERGREENS, BROADLEAF, AZALEA - OPERATIONS WITH SALES"/>
    <tableColumn id="10" xr3:uid="{00000000-0010-0000-1000-00000A000000}" name="EVERGREENS, BROADLEAF, AZALEA - SALES, MEASURED IN $"/>
    <tableColumn id="11" xr3:uid="{00000000-0010-0000-1000-00000B000000}" name="EVERGREENS, BROADLEAF, AZALEA - SALES, MEASURED IN PLANTS"/>
    <tableColumn id="12" xr3:uid="{00000000-0010-0000-1000-00000C000000}" name="EVERGREENS, BROADLEAF, AZALEA, RETAIL - OPERATIONS WITH SALES"/>
    <tableColumn id="13" xr3:uid="{00000000-0010-0000-1000-00000D000000}" name="EVERGREENS, BROADLEAF, AZALEA, RETAIL - SALES, MEASURED IN $"/>
    <tableColumn id="14" xr3:uid="{00000000-0010-0000-1000-00000E000000}" name="EVERGREENS, BROADLEAF, AZALEA, RETAIL - SALES, MEASURED IN PLANTS"/>
    <tableColumn id="15" xr3:uid="{00000000-0010-0000-1000-00000F000000}" name="EVERGREENS, BROADLEAF, AZALEA, WHOLESALE - OPERATIONS WITH SALES"/>
    <tableColumn id="16" xr3:uid="{00000000-0010-0000-1000-000010000000}" name="EVERGREENS, BROADLEAF, AZALEA, WHOLESALE - SALES, MEASURED IN $"/>
    <tableColumn id="17" xr3:uid="{00000000-0010-0000-1000-000011000000}" name="EVERGREENS, BROADLEAF, AZALEA, WHOLESALE - SALES, MEASURED IN PLANTS"/>
    <tableColumn id="18" xr3:uid="{00000000-0010-0000-1000-000012000000}" name="EVERGREENS, BROADLEAF, BAREROOT - OPERATIONS WITH SALES"/>
    <tableColumn id="19" xr3:uid="{00000000-0010-0000-1000-000013000000}" name="EVERGREENS, BROADLEAF, BAREROOT - SALES, MEASURED IN $"/>
    <tableColumn id="20" xr3:uid="{00000000-0010-0000-1000-000014000000}" name="EVERGREENS, BROADLEAF, CONTAINERS - OPERATIONS WITH SALES"/>
    <tableColumn id="21" xr3:uid="{00000000-0010-0000-1000-000015000000}" name="EVERGREENS, BROADLEAF, CONTAINERS - SALES, MEASURED IN $"/>
    <tableColumn id="22" xr3:uid="{00000000-0010-0000-1000-000016000000}" name="EVERGREENS, BROADLEAF, MAGNOLIA - OPERATIONS WITH SALES"/>
    <tableColumn id="23" xr3:uid="{00000000-0010-0000-1000-000017000000}" name="EVERGREENS, BROADLEAF, MAGNOLIA - SALES, MEASURED IN $"/>
    <tableColumn id="24" xr3:uid="{00000000-0010-0000-1000-000018000000}" name="EVERGREENS, BROADLEAF, MAGNOLIA - SALES, MEASURED IN PLANTS"/>
    <tableColumn id="25" xr3:uid="{00000000-0010-0000-1000-000019000000}" name="EVERGREENS, BROADLEAF, MAGNOLIA, RETAIL - OPERATIONS WITH SALES"/>
    <tableColumn id="26" xr3:uid="{00000000-0010-0000-1000-00001A000000}" name="EVERGREENS, BROADLEAF, MAGNOLIA, RETAIL - SALES, MEASURED IN $"/>
    <tableColumn id="27" xr3:uid="{00000000-0010-0000-1000-00001B000000}" name="EVERGREENS, BROADLEAF, MAGNOLIA, RETAIL - SALES, MEASURED IN PLANTS"/>
    <tableColumn id="28" xr3:uid="{00000000-0010-0000-1000-00001C000000}" name="EVERGREENS, BROADLEAF, OTHER CLASSES - INVENTORY, MEASURED IN PLANTS"/>
    <tableColumn id="29" xr3:uid="{00000000-0010-0000-1000-00001D000000}" name="EVERGREENS, BROADLEAF, OTHER CLASSES - OPERATIONS WITH INVENTORY"/>
    <tableColumn id="30" xr3:uid="{00000000-0010-0000-1000-00001E000000}" name="EVERGREENS, BROADLEAF, OTHER CLASSES - OPERATIONS WITH SALES"/>
    <tableColumn id="31" xr3:uid="{00000000-0010-0000-1000-00001F000000}" name="EVERGREENS, BROADLEAF, OTHER CLASSES - SALES, MEASURED IN $"/>
    <tableColumn id="32" xr3:uid="{00000000-0010-0000-1000-000020000000}" name="EVERGREENS, BROADLEAF, OTHER CLASSES - SALES, MEASURED IN PLANTS"/>
    <tableColumn id="33" xr3:uid="{00000000-0010-0000-1000-000021000000}" name="EVERGREENS, BROADLEAF, OTHER CLASSES, RETAIL - OPERATIONS WITH SALES"/>
    <tableColumn id="34" xr3:uid="{00000000-0010-0000-1000-000022000000}" name="EVERGREENS, BROADLEAF, OTHER CLASSES, RETAIL - SALES, MEASURED IN $"/>
    <tableColumn id="35" xr3:uid="{00000000-0010-0000-1000-000023000000}" name="EVERGREENS, BROADLEAF, OTHER CLASSES, RETAIL - SALES, MEASURED IN PLANTS"/>
    <tableColumn id="36" xr3:uid="{00000000-0010-0000-1000-000024000000}" name="EVERGREENS, BROADLEAF, OTHER CLASSES, WHOLESALE - OPERATIONS WITH SALES"/>
    <tableColumn id="37" xr3:uid="{00000000-0010-0000-1000-000025000000}" name="EVERGREENS, BROADLEAF, OTHER CLASSES, WHOLESALE - SALES, MEASURED IN $"/>
    <tableColumn id="38" xr3:uid="{00000000-0010-0000-1000-000026000000}" name="EVERGREENS, BROADLEAF, OTHER CLASSES, WHOLESALE - SALES, MEASURED IN PLANTS"/>
    <tableColumn id="39" xr3:uid="{00000000-0010-0000-1000-000027000000}" name="EVERGREENS, BROADLEAF, OTHER FORMS - OPERATIONS WITH SALES"/>
    <tableColumn id="40" xr3:uid="{00000000-0010-0000-1000-000028000000}" name="EVERGREENS, BROADLEAF, OTHER FORMS - SALES, MEASURED IN $"/>
    <tableColumn id="41" xr3:uid="{00000000-0010-0000-1000-000029000000}" name="EVERGREENS, BROADLEAF, PITTOSPORUM - INVENTORY, MEASURED IN PLANTS"/>
    <tableColumn id="42" xr3:uid="{00000000-0010-0000-1000-00002A000000}" name="EVERGREENS, BROADLEAF, PITTOSPORUM - OPERATIONS WITH INVENTORY"/>
    <tableColumn id="43" xr3:uid="{00000000-0010-0000-1000-00002B000000}" name="EVERGREENS, BROADLEAF, PITTOSPORUM - OPERATIONS WITH SALES"/>
    <tableColumn id="44" xr3:uid="{00000000-0010-0000-1000-00002C000000}" name="EVERGREENS, BROADLEAF, PITTOSPORUM - SALES, MEASURED IN $"/>
    <tableColumn id="45" xr3:uid="{00000000-0010-0000-1000-00002D000000}" name="EVERGREENS, BROADLEAF, PITTOSPORUM - SALES, MEASURED IN PLANTS"/>
    <tableColumn id="46" xr3:uid="{00000000-0010-0000-1000-00002E000000}" name="EVERGREENS, BROADLEAF, PITTOSPORUM, RETAIL - OPERATIONS WITH SALES"/>
    <tableColumn id="47" xr3:uid="{00000000-0010-0000-1000-00002F000000}" name="EVERGREENS, BROADLEAF, PITTOSPORUM, RETAIL - SALES, MEASURED IN $"/>
    <tableColumn id="48" xr3:uid="{00000000-0010-0000-1000-000030000000}" name="EVERGREENS, BROADLEAF, PITTOSPORUM, RETAIL - SALES, MEASURED IN PLANTS"/>
    <tableColumn id="49" xr3:uid="{00000000-0010-0000-1000-000031000000}" name="EVERGREENS, BROADLEAF, PITTOSPORUM, WHOLESALE - OPERATIONS WITH SALES"/>
    <tableColumn id="50" xr3:uid="{00000000-0010-0000-1000-000032000000}" name="EVERGREENS, BROADLEAF, PITTOSPORUM, WHOLESALE - SALES, MEASURED IN $"/>
    <tableColumn id="51" xr3:uid="{00000000-0010-0000-1000-000033000000}" name="EVERGREENS, BROADLEAF, PITTOSPORUM, WHOLESALE - SALES, MEASURED IN PLANTS"/>
    <tableColumn id="52" xr3:uid="{00000000-0010-0000-1000-000034000000}" name="EVERGREENS, BROADLEAF, PRIVET - INVENTORY, MEASURED IN PLANTS"/>
    <tableColumn id="53" xr3:uid="{00000000-0010-0000-1000-000035000000}" name="EVERGREENS, BROADLEAF, PRIVET - OPERATIONS WITH INVENTORY"/>
    <tableColumn id="54" xr3:uid="{00000000-0010-0000-1000-000036000000}" name="EVERGREENS, BROADLEAF, PRIVET - OPERATIONS WITH SALES"/>
    <tableColumn id="55" xr3:uid="{00000000-0010-0000-1000-000037000000}" name="EVERGREENS, BROADLEAF, PRIVET - SALES, MEASURED IN $"/>
    <tableColumn id="56" xr3:uid="{00000000-0010-0000-1000-000038000000}" name="EVERGREENS, BROADLEAF, PRIVET - SALES, MEASURED IN PLANTS"/>
    <tableColumn id="57" xr3:uid="{00000000-0010-0000-1000-000039000000}" name="EVERGREENS, BROADLEAF, PRIVET, RETAIL - OPERATIONS WITH SALES"/>
    <tableColumn id="58" xr3:uid="{00000000-0010-0000-1000-00003A000000}" name="EVERGREENS, BROADLEAF, PRIVET, RETAIL - SALES, MEASURED IN $"/>
    <tableColumn id="59" xr3:uid="{00000000-0010-0000-1000-00003B000000}" name="EVERGREENS, BROADLEAF, PRIVET, RETAIL - SALES, MEASURED IN PLANTS"/>
    <tableColumn id="60" xr3:uid="{00000000-0010-0000-1000-00003C000000}" name="EVERGREENS, BROADLEAF, PRIVET, WHOLESALE - OPERATIONS WITH SALES"/>
    <tableColumn id="61" xr3:uid="{00000000-0010-0000-1000-00003D000000}" name="EVERGREENS, BROADLEAF, PRIVET, WHOLESALE - SALES, MEASURED IN $"/>
    <tableColumn id="62" xr3:uid="{00000000-0010-0000-1000-00003E000000}" name="EVERGREENS, BROADLEAF, PRIVET, WHOLESALE - SALES, MEASURED IN PLANTS"/>
    <tableColumn id="63" xr3:uid="{00000000-0010-0000-1000-00003F000000}" name="EVERGREENS, BROADLEAF, RETAIL - OPERATIONS WITH SALES"/>
    <tableColumn id="64" xr3:uid="{00000000-0010-0000-1000-000040000000}" name="EVERGREENS, BROADLEAF, RETAIL - SALES, MEASURED IN $"/>
    <tableColumn id="65" xr3:uid="{00000000-0010-0000-1000-000041000000}" name="EVERGREENS, BROADLEAF, RETAIL - SALES, MEASURED IN PLANTS"/>
    <tableColumn id="66" xr3:uid="{00000000-0010-0000-1000-000042000000}" name="EVERGREENS, BROADLEAF, RHODODENDRON - OPERATIONS WITH SALES"/>
    <tableColumn id="67" xr3:uid="{00000000-0010-0000-1000-000043000000}" name="EVERGREENS, BROADLEAF, RHODODENDRON - SALES, MEASURED IN $"/>
    <tableColumn id="68" xr3:uid="{00000000-0010-0000-1000-000044000000}" name="EVERGREENS, BROADLEAF, RHODODENDRON - SALES, MEASURED IN PLANTS"/>
    <tableColumn id="69" xr3:uid="{00000000-0010-0000-1000-000045000000}" name="EVERGREENS, BROADLEAF, RHODODENDRON, RETAIL - OPERATIONS WITH SALES"/>
    <tableColumn id="70" xr3:uid="{00000000-0010-0000-1000-000046000000}" name="EVERGREENS, BROADLEAF, RHODODENDRON, RETAIL - SALES, MEASURED IN $"/>
    <tableColumn id="71" xr3:uid="{00000000-0010-0000-1000-000047000000}" name="EVERGREENS, BROADLEAF, RHODODENDRON, RETAIL - SALES, MEASURED IN PLANTS"/>
    <tableColumn id="72" xr3:uid="{00000000-0010-0000-1000-000048000000}" name="EVERGREENS, BROADLEAF, RHODODENDRON, WHOLESALE - OPERATIONS WITH SALES"/>
    <tableColumn id="73" xr3:uid="{00000000-0010-0000-1000-000049000000}" name="EVERGREENS, BROADLEAF, RHODODENDRON, WHOLESALE - SALES, MEASURED IN $"/>
    <tableColumn id="74" xr3:uid="{00000000-0010-0000-1000-00004A000000}" name="EVERGREENS, BROADLEAF, RHODODENDRON, WHOLESALE - SALES, MEASURED IN PLANTS"/>
    <tableColumn id="75" xr3:uid="{00000000-0010-0000-1000-00004B000000}" name="EVERGREENS, BROADLEAF, WHOLESALE - OPERATIONS WITH SALES"/>
    <tableColumn id="76" xr3:uid="{00000000-0010-0000-1000-00004C000000}" name="EVERGREENS, BROADLEAF, WHOLESALE - SALES, MEASURED IN $"/>
    <tableColumn id="77" xr3:uid="{00000000-0010-0000-1000-00004D000000}" name="EVERGREENS, BROADLEAF, WHOLESALE - SALES, MEASURED IN PLANTS"/>
  </tableColumns>
  <tableStyleInfo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T_EVERGREENS__CONIFEROUS" displayName="T_EVERGREENS__CONIFEROUS" ref="A1:CN4" totalsRowShown="0">
  <autoFilter ref="A1:CN4" xr:uid="{00000000-0009-0000-0100-000012000000}"/>
  <tableColumns count="92">
    <tableColumn id="1" xr3:uid="{00000000-0010-0000-1100-000001000000}" name="YEAR"/>
    <tableColumn id="2" xr3:uid="{00000000-0010-0000-1100-000002000000}" name="EVERGREENS, CONIFEROUS - INVENTORY, MEASURED IN PLANTS"/>
    <tableColumn id="3" xr3:uid="{00000000-0010-0000-1100-000003000000}" name="EVERGREENS, CONIFEROUS - OPERATIONS WITH INVENTORY"/>
    <tableColumn id="4" xr3:uid="{00000000-0010-0000-1100-000004000000}" name="EVERGREENS, CONIFEROUS - OPERATIONS WITH SALES"/>
    <tableColumn id="5" xr3:uid="{00000000-0010-0000-1100-000005000000}" name="EVERGREENS, CONIFEROUS - SALES, MEASURED IN $"/>
    <tableColumn id="6" xr3:uid="{00000000-0010-0000-1100-000006000000}" name="EVERGREENS, CONIFEROUS - SALES, MEASURED IN PLANTS"/>
    <tableColumn id="7" xr3:uid="{00000000-0010-0000-1100-000007000000}" name="EVERGREENS, CONIFEROUS, ARBORVITAE - INVENTORY, MEASURED IN PLANTS"/>
    <tableColumn id="8" xr3:uid="{00000000-0010-0000-1100-000008000000}" name="EVERGREENS, CONIFEROUS, ARBORVITAE - OPERATIONS WITH INVENTORY"/>
    <tableColumn id="9" xr3:uid="{00000000-0010-0000-1100-000009000000}" name="EVERGREENS, CONIFEROUS, ARBORVITAE - OPERATIONS WITH SALES"/>
    <tableColumn id="10" xr3:uid="{00000000-0010-0000-1100-00000A000000}" name="EVERGREENS, CONIFEROUS, ARBORVITAE - SALES, MEASURED IN $"/>
    <tableColumn id="11" xr3:uid="{00000000-0010-0000-1100-00000B000000}" name="EVERGREENS, CONIFEROUS, ARBORVITAE - SALES, MEASURED IN PLANTS"/>
    <tableColumn id="12" xr3:uid="{00000000-0010-0000-1100-00000C000000}" name="EVERGREENS, CONIFEROUS, ARBORVITAE, RETAIL - OPERATIONS WITH SALES"/>
    <tableColumn id="13" xr3:uid="{00000000-0010-0000-1100-00000D000000}" name="EVERGREENS, CONIFEROUS, ARBORVITAE, RETAIL - SALES, MEASURED IN $"/>
    <tableColumn id="14" xr3:uid="{00000000-0010-0000-1100-00000E000000}" name="EVERGREENS, CONIFEROUS, ARBORVITAE, RETAIL - SALES, MEASURED IN PLANTS"/>
    <tableColumn id="15" xr3:uid="{00000000-0010-0000-1100-00000F000000}" name="EVERGREENS, CONIFEROUS, BAREROOT - OPERATIONS WITH SALES"/>
    <tableColumn id="16" xr3:uid="{00000000-0010-0000-1100-000010000000}" name="EVERGREENS, CONIFEROUS, BAREROOT - SALES, MEASURED IN $"/>
    <tableColumn id="17" xr3:uid="{00000000-0010-0000-1100-000011000000}" name="EVERGREENS, CONIFEROUS, CEDAR - INVENTORY, MEASURED IN PLANTS"/>
    <tableColumn id="18" xr3:uid="{00000000-0010-0000-1100-000012000000}" name="EVERGREENS, CONIFEROUS, CEDAR - OPERATIONS WITH INVENTORY"/>
    <tableColumn id="19" xr3:uid="{00000000-0010-0000-1100-000013000000}" name="EVERGREENS, CONIFEROUS, CEDAR - OPERATIONS WITH SALES"/>
    <tableColumn id="20" xr3:uid="{00000000-0010-0000-1100-000014000000}" name="EVERGREENS, CONIFEROUS, CEDAR - SALES, MEASURED IN $"/>
    <tableColumn id="21" xr3:uid="{00000000-0010-0000-1100-000015000000}" name="EVERGREENS, CONIFEROUS, CEDAR - SALES, MEASURED IN PLANTS"/>
    <tableColumn id="22" xr3:uid="{00000000-0010-0000-1100-000016000000}" name="EVERGREENS, CONIFEROUS, CEDAR, RETAIL - OPERATIONS WITH SALES"/>
    <tableColumn id="23" xr3:uid="{00000000-0010-0000-1100-000017000000}" name="EVERGREENS, CONIFEROUS, CEDAR, RETAIL - SALES, MEASURED IN $"/>
    <tableColumn id="24" xr3:uid="{00000000-0010-0000-1100-000018000000}" name="EVERGREENS, CONIFEROUS, CEDAR, RETAIL - SALES, MEASURED IN PLANTS"/>
    <tableColumn id="25" xr3:uid="{00000000-0010-0000-1100-000019000000}" name="EVERGREENS, CONIFEROUS, CONTAINERS - OPERATIONS WITH SALES"/>
    <tableColumn id="26" xr3:uid="{00000000-0010-0000-1100-00001A000000}" name="EVERGREENS, CONIFEROUS, CONTAINERS - SALES, MEASURED IN $"/>
    <tableColumn id="27" xr3:uid="{00000000-0010-0000-1100-00001B000000}" name="EVERGREENS, CONIFEROUS, CYPRESS - INVENTORY, MEASURED IN PLANTS"/>
    <tableColumn id="28" xr3:uid="{00000000-0010-0000-1100-00001C000000}" name="EVERGREENS, CONIFEROUS, CYPRESS - OPERATIONS WITH INVENTORY"/>
    <tableColumn id="29" xr3:uid="{00000000-0010-0000-1100-00001D000000}" name="EVERGREENS, CONIFEROUS, CYPRESS - OPERATIONS WITH SALES"/>
    <tableColumn id="30" xr3:uid="{00000000-0010-0000-1100-00001E000000}" name="EVERGREENS, CONIFEROUS, CYPRESS - SALES, MEASURED IN $"/>
    <tableColumn id="31" xr3:uid="{00000000-0010-0000-1100-00001F000000}" name="EVERGREENS, CONIFEROUS, CYPRESS - SALES, MEASURED IN PLANTS"/>
    <tableColumn id="32" xr3:uid="{00000000-0010-0000-1100-000020000000}" name="EVERGREENS, CONIFEROUS, CYPRESS, RETAIL - OPERATIONS WITH SALES"/>
    <tableColumn id="33" xr3:uid="{00000000-0010-0000-1100-000021000000}" name="EVERGREENS, CONIFEROUS, CYPRESS, RETAIL - SALES, MEASURED IN $"/>
    <tableColumn id="34" xr3:uid="{00000000-0010-0000-1100-000022000000}" name="EVERGREENS, CONIFEROUS, CYPRESS, RETAIL - SALES, MEASURED IN PLANTS"/>
    <tableColumn id="35" xr3:uid="{00000000-0010-0000-1100-000023000000}" name="EVERGREENS, CONIFEROUS, CYPRESS, WHOLESALE - OPERATIONS WITH SALES"/>
    <tableColumn id="36" xr3:uid="{00000000-0010-0000-1100-000024000000}" name="EVERGREENS, CONIFEROUS, CYPRESS, WHOLESALE - SALES, MEASURED IN $"/>
    <tableColumn id="37" xr3:uid="{00000000-0010-0000-1100-000025000000}" name="EVERGREENS, CONIFEROUS, CYPRESS, WHOLESALE - SALES, MEASURED IN PLANTS"/>
    <tableColumn id="38" xr3:uid="{00000000-0010-0000-1100-000026000000}" name="EVERGREENS, CONIFEROUS, FIR - INVENTORY, MEASURED IN PLANTS"/>
    <tableColumn id="39" xr3:uid="{00000000-0010-0000-1100-000027000000}" name="EVERGREENS, CONIFEROUS, FIR - OPERATIONS WITH INVENTORY"/>
    <tableColumn id="40" xr3:uid="{00000000-0010-0000-1100-000028000000}" name="EVERGREENS, CONIFEROUS, FIR - OPERATIONS WITH SALES"/>
    <tableColumn id="41" xr3:uid="{00000000-0010-0000-1100-000029000000}" name="EVERGREENS, CONIFEROUS, FIR - SALES, MEASURED IN $"/>
    <tableColumn id="42" xr3:uid="{00000000-0010-0000-1100-00002A000000}" name="EVERGREENS, CONIFEROUS, FIR - SALES, MEASURED IN PLANTS"/>
    <tableColumn id="43" xr3:uid="{00000000-0010-0000-1100-00002B000000}" name="EVERGREENS, CONIFEROUS, FIR, RETAIL - OPERATIONS WITH SALES"/>
    <tableColumn id="44" xr3:uid="{00000000-0010-0000-1100-00002C000000}" name="EVERGREENS, CONIFEROUS, FIR, RETAIL - SALES, MEASURED IN $"/>
    <tableColumn id="45" xr3:uid="{00000000-0010-0000-1100-00002D000000}" name="EVERGREENS, CONIFEROUS, FIR, RETAIL - SALES, MEASURED IN PLANTS"/>
    <tableColumn id="46" xr3:uid="{00000000-0010-0000-1100-00002E000000}" name="EVERGREENS, CONIFEROUS, JUNIPER - INVENTORY, MEASURED IN PLANTS"/>
    <tableColumn id="47" xr3:uid="{00000000-0010-0000-1100-00002F000000}" name="EVERGREENS, CONIFEROUS, JUNIPER - OPERATIONS WITH INVENTORY"/>
    <tableColumn id="48" xr3:uid="{00000000-0010-0000-1100-000030000000}" name="EVERGREENS, CONIFEROUS, JUNIPER - OPERATIONS WITH SALES"/>
    <tableColumn id="49" xr3:uid="{00000000-0010-0000-1100-000031000000}" name="EVERGREENS, CONIFEROUS, JUNIPER - SALES, MEASURED IN $"/>
    <tableColumn id="50" xr3:uid="{00000000-0010-0000-1100-000032000000}" name="EVERGREENS, CONIFEROUS, JUNIPER - SALES, MEASURED IN PLANTS"/>
    <tableColumn id="51" xr3:uid="{00000000-0010-0000-1100-000033000000}" name="EVERGREENS, CONIFEROUS, JUNIPER, RETAIL - OPERATIONS WITH SALES"/>
    <tableColumn id="52" xr3:uid="{00000000-0010-0000-1100-000034000000}" name="EVERGREENS, CONIFEROUS, JUNIPER, RETAIL - SALES, MEASURED IN $"/>
    <tableColumn id="53" xr3:uid="{00000000-0010-0000-1100-000035000000}" name="EVERGREENS, CONIFEROUS, JUNIPER, RETAIL - SALES, MEASURED IN PLANTS"/>
    <tableColumn id="54" xr3:uid="{00000000-0010-0000-1100-000036000000}" name="EVERGREENS, CONIFEROUS, JUNIPER, WHOLESALE - OPERATIONS WITH SALES"/>
    <tableColumn id="55" xr3:uid="{00000000-0010-0000-1100-000037000000}" name="EVERGREENS, CONIFEROUS, JUNIPER, WHOLESALE - SALES, MEASURED IN $"/>
    <tableColumn id="56" xr3:uid="{00000000-0010-0000-1100-000038000000}" name="EVERGREENS, CONIFEROUS, JUNIPER, WHOLESALE - SALES, MEASURED IN PLANTS"/>
    <tableColumn id="57" xr3:uid="{00000000-0010-0000-1100-000039000000}" name="EVERGREENS, CONIFEROUS, LIVE CHRISTMAS TREES - INVENTORY, MEASURED IN PLANTS"/>
    <tableColumn id="58" xr3:uid="{00000000-0010-0000-1100-00003A000000}" name="EVERGREENS, CONIFEROUS, LIVE CHRISTMAS TREES - OPERATIONS WITH INVENTORY"/>
    <tableColumn id="59" xr3:uid="{00000000-0010-0000-1100-00003B000000}" name="EVERGREENS, CONIFEROUS, LIVE CHRISTMAS TREES - OPERATIONS WITH SALES"/>
    <tableColumn id="60" xr3:uid="{00000000-0010-0000-1100-00003C000000}" name="EVERGREENS, CONIFEROUS, LIVE CHRISTMAS TREES - SALES, MEASURED IN $"/>
    <tableColumn id="61" xr3:uid="{00000000-0010-0000-1100-00003D000000}" name="EVERGREENS, CONIFEROUS, LIVE CHRISTMAS TREES - SALES, MEASURED IN PLANTS"/>
    <tableColumn id="62" xr3:uid="{00000000-0010-0000-1100-00003E000000}" name="EVERGREENS, CONIFEROUS, LIVE CHRISTMAS TREES, RETAIL - OPERATIONS WITH SALES"/>
    <tableColumn id="63" xr3:uid="{00000000-0010-0000-1100-00003F000000}" name="EVERGREENS, CONIFEROUS, LIVE CHRISTMAS TREES, RETAIL - SALES, MEASURED IN $"/>
    <tableColumn id="64" xr3:uid="{00000000-0010-0000-1100-000040000000}" name="EVERGREENS, CONIFEROUS, LIVE CHRISTMAS TREES, RETAIL - SALES, MEASURED IN PLANTS"/>
    <tableColumn id="65" xr3:uid="{00000000-0010-0000-1100-000041000000}" name="EVERGREENS, CONIFEROUS, OTHER CLASSES - INVENTORY, MEASURED IN PLANTS"/>
    <tableColumn id="66" xr3:uid="{00000000-0010-0000-1100-000042000000}" name="EVERGREENS, CONIFEROUS, OTHER CLASSES - OPERATIONS WITH INVENTORY"/>
    <tableColumn id="67" xr3:uid="{00000000-0010-0000-1100-000043000000}" name="EVERGREENS, CONIFEROUS, OTHER CLASSES - OPERATIONS WITH SALES"/>
    <tableColumn id="68" xr3:uid="{00000000-0010-0000-1100-000044000000}" name="EVERGREENS, CONIFEROUS, OTHER CLASSES - SALES, MEASURED IN $"/>
    <tableColumn id="69" xr3:uid="{00000000-0010-0000-1100-000045000000}" name="EVERGREENS, CONIFEROUS, OTHER CLASSES - SALES, MEASURED IN PLANTS"/>
    <tableColumn id="70" xr3:uid="{00000000-0010-0000-1100-000046000000}" name="EVERGREENS, CONIFEROUS, OTHER CLASSES, RETAIL - OPERATIONS WITH SALES"/>
    <tableColumn id="71" xr3:uid="{00000000-0010-0000-1100-000047000000}" name="EVERGREENS, CONIFEROUS, OTHER CLASSES, RETAIL - SALES, MEASURED IN $"/>
    <tableColumn id="72" xr3:uid="{00000000-0010-0000-1100-000048000000}" name="EVERGREENS, CONIFEROUS, OTHER CLASSES, RETAIL - SALES, MEASURED IN PLANTS"/>
    <tableColumn id="73" xr3:uid="{00000000-0010-0000-1100-000049000000}" name="EVERGREENS, CONIFEROUS, OTHER CLASSES, WHOLESALE - OPERATIONS WITH SALES"/>
    <tableColumn id="74" xr3:uid="{00000000-0010-0000-1100-00004A000000}" name="EVERGREENS, CONIFEROUS, OTHER CLASSES, WHOLESALE - SALES, MEASURED IN $"/>
    <tableColumn id="75" xr3:uid="{00000000-0010-0000-1100-00004B000000}" name="EVERGREENS, CONIFEROUS, OTHER CLASSES, WHOLESALE - SALES, MEASURED IN PLANTS"/>
    <tableColumn id="76" xr3:uid="{00000000-0010-0000-1100-00004C000000}" name="EVERGREENS, CONIFEROUS, PINE - INVENTORY, MEASURED IN PLANTS"/>
    <tableColumn id="77" xr3:uid="{00000000-0010-0000-1100-00004D000000}" name="EVERGREENS, CONIFEROUS, PINE - OPERATIONS WITH INVENTORY"/>
    <tableColumn id="78" xr3:uid="{00000000-0010-0000-1100-00004E000000}" name="EVERGREENS, CONIFEROUS, PINE - OPERATIONS WITH SALES"/>
    <tableColumn id="79" xr3:uid="{00000000-0010-0000-1100-00004F000000}" name="EVERGREENS, CONIFEROUS, PINE - SALES, MEASURED IN $"/>
    <tableColumn id="80" xr3:uid="{00000000-0010-0000-1100-000050000000}" name="EVERGREENS, CONIFEROUS, PINE - SALES, MEASURED IN PLANTS"/>
    <tableColumn id="81" xr3:uid="{00000000-0010-0000-1100-000051000000}" name="EVERGREENS, CONIFEROUS, PINE, RETAIL - OPERATIONS WITH SALES"/>
    <tableColumn id="82" xr3:uid="{00000000-0010-0000-1100-000052000000}" name="EVERGREENS, CONIFEROUS, PINE, RETAIL - SALES, MEASURED IN $"/>
    <tableColumn id="83" xr3:uid="{00000000-0010-0000-1100-000053000000}" name="EVERGREENS, CONIFEROUS, PINE, RETAIL - SALES, MEASURED IN PLANTS"/>
    <tableColumn id="84" xr3:uid="{00000000-0010-0000-1100-000054000000}" name="EVERGREENS, CONIFEROUS, PINE, WHOLESALE - OPERATIONS WITH SALES"/>
    <tableColumn id="85" xr3:uid="{00000000-0010-0000-1100-000055000000}" name="EVERGREENS, CONIFEROUS, PINE, WHOLESALE - SALES, MEASURED IN $"/>
    <tableColumn id="86" xr3:uid="{00000000-0010-0000-1100-000056000000}" name="EVERGREENS, CONIFEROUS, PINE, WHOLESALE - SALES, MEASURED IN PLANTS"/>
    <tableColumn id="87" xr3:uid="{00000000-0010-0000-1100-000057000000}" name="EVERGREENS, CONIFEROUS, RETAIL - OPERATIONS WITH SALES"/>
    <tableColumn id="88" xr3:uid="{00000000-0010-0000-1100-000058000000}" name="EVERGREENS, CONIFEROUS, RETAIL - SALES, MEASURED IN $"/>
    <tableColumn id="89" xr3:uid="{00000000-0010-0000-1100-000059000000}" name="EVERGREENS, CONIFEROUS, RETAIL - SALES, MEASURED IN PLANTS"/>
    <tableColumn id="90" xr3:uid="{00000000-0010-0000-1100-00005A000000}" name="EVERGREENS, CONIFEROUS, WHOLESALE - OPERATIONS WITH SALES"/>
    <tableColumn id="91" xr3:uid="{00000000-0010-0000-1100-00005B000000}" name="EVERGREENS, CONIFEROUS, WHOLESALE - SALES, MEASURED IN $"/>
    <tableColumn id="92" xr3:uid="{00000000-0010-0000-1100-00005C000000}" name="EVERGREENS, CONIFEROUS, WHOLESALE - SALES, MEASURED IN PLANTS"/>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_AQUATIC_PLANTS" displayName="T_AQUATIC_PLANTS" ref="A1:K9" totalsRowShown="0">
  <autoFilter ref="A1:K9" xr:uid="{00000000-0009-0000-0100-000001000000}"/>
  <tableColumns count="11">
    <tableColumn id="1" xr3:uid="{00000000-0010-0000-0000-000001000000}" name="YEAR"/>
    <tableColumn id="2" xr3:uid="{00000000-0010-0000-0000-000002000000}" name="AQUATIC PLANTS - OPERATIONS WITH AREA IN PRODUCTION"/>
    <tableColumn id="3" xr3:uid="{00000000-0010-0000-0000-000003000000}" name="AQUATIC PLANTS - OPERATIONS WITH SALES"/>
    <tableColumn id="4" xr3:uid="{00000000-0010-0000-0000-000004000000}" name="AQUATIC PLANTS - SALES, MEASURED IN $"/>
    <tableColumn id="5" xr3:uid="{00000000-0010-0000-0000-000005000000}" name="AQUATIC PLANTS - SALES, MEASURED IN PLANTS"/>
    <tableColumn id="6" xr3:uid="{00000000-0010-0000-0000-000006000000}" name="AQUATIC PLANTS, IN THE OPEN - ACRES IN PRODUCTION"/>
    <tableColumn id="7" xr3:uid="{00000000-0010-0000-0000-000007000000}" name="AQUATIC PLANTS, IN THE OPEN - OPERATIONS WITH AREA IN PRODUCTION"/>
    <tableColumn id="8" xr3:uid="{00000000-0010-0000-0000-000008000000}" name="AQUATIC PLANTS, RETAIL - SALES, MEASURED IN $"/>
    <tableColumn id="9" xr3:uid="{00000000-0010-0000-0000-000009000000}" name="AQUATIC PLANTS, UNDER PROTECTION - OPERATIONS WITH AREA IN PRODUCTION"/>
    <tableColumn id="10" xr3:uid="{00000000-0010-0000-0000-00000A000000}" name="AQUATIC PLANTS, UNDER PROTECTION - SQ FT IN PRODUCTION"/>
    <tableColumn id="11" xr3:uid="{00000000-0010-0000-0000-00000B000000}" name="AQUATIC PLANTS, WHOLESALE - SALES, MEASURED IN $"/>
  </tableColumns>
  <tableStyleInfo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2000000}" name="T_FLORICULTURE_TOTALS" displayName="T_FLORICULTURE_TOTALS" ref="A1:L10" totalsRowShown="0">
  <autoFilter ref="A1:L10" xr:uid="{00000000-0009-0000-0100-000014000000}"/>
  <tableColumns count="12">
    <tableColumn id="1" xr3:uid="{00000000-0010-0000-1200-000001000000}" name="YEAR"/>
    <tableColumn id="2" xr3:uid="{00000000-0010-0000-1200-000002000000}" name="FLORICULTURE TOTALS - OPERATIONS WITH AREA IN PRODUCTION"/>
    <tableColumn id="3" xr3:uid="{00000000-0010-0000-1200-000003000000}" name="FLORICULTURE TOTALS - OPERATIONS WITH SALES"/>
    <tableColumn id="4" xr3:uid="{00000000-0010-0000-1200-000004000000}" name="FLORICULTURE TOTALS - SALES, MEASURED IN $"/>
    <tableColumn id="5" xr3:uid="{00000000-0010-0000-1200-000005000000}" name="FLORICULTURE TOTALS, IN THE OPEN - ACRES IN PRODUCTION"/>
    <tableColumn id="6" xr3:uid="{00000000-0010-0000-1200-000006000000}" name="FLORICULTURE TOTALS, IN THE OPEN - OPERATIONS WITH AREA IN PRODUCTION"/>
    <tableColumn id="7" xr3:uid="{00000000-0010-0000-1200-000007000000}" name="FLORICULTURE TOTALS, IN THE OPEN, IRRIGATED - ACRES IN PRODUCTION"/>
    <tableColumn id="8" xr3:uid="{00000000-0010-0000-1200-000008000000}" name="FLORICULTURE TOTALS, IN THE OPEN, IRRIGATED - OPERATIONS WITH AREA IN PRODUCTION"/>
    <tableColumn id="9" xr3:uid="{00000000-0010-0000-1200-000009000000}" name="FLORICULTURE TOTALS, UNDER PROTECTION - OPERATIONS WITH AREA IN PRODUCTION"/>
    <tableColumn id="10" xr3:uid="{00000000-0010-0000-1200-00000A000000}" name="FLORICULTURE TOTALS, UNDER PROTECTION - SQ FT IN PRODUCTION"/>
    <tableColumn id="11" xr3:uid="{00000000-0010-0000-1200-00000B000000}" name="FLORICULTURE TOTALS, UNDER PROTECTION, IRRIGATED - OPERATIONS WITH AREA IN PRODUCTION"/>
    <tableColumn id="12" xr3:uid="{00000000-0010-0000-1200-00000C000000}" name="FLORICULTURE TOTALS, UNDER PROTECTION, IRRIGATED - SQ FT IN PRODUCTION"/>
  </tableColumns>
  <tableStyleInfo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3000000}" name="T_FLORICULTURE__OTHER" displayName="T_FLORICULTURE__OTHER" ref="A1:H5" totalsRowShown="0">
  <autoFilter ref="A1:H5" xr:uid="{00000000-0009-0000-0100-000013000000}"/>
  <tableColumns count="8">
    <tableColumn id="1" xr3:uid="{00000000-0010-0000-1300-000001000000}" name="YEAR"/>
    <tableColumn id="2" xr3:uid="{00000000-0010-0000-1300-000002000000}" name="FLORICULTURE, OTHER - OPERATIONS WITH AREA IN PRODUCTION"/>
    <tableColumn id="3" xr3:uid="{00000000-0010-0000-1300-000003000000}" name="FLORICULTURE, OTHER - OPERATIONS WITH SALES"/>
    <tableColumn id="4" xr3:uid="{00000000-0010-0000-1300-000004000000}" name="FLORICULTURE, OTHER - SALES, MEASURED IN $"/>
    <tableColumn id="5" xr3:uid="{00000000-0010-0000-1300-000005000000}" name="FLORICULTURE, OTHER, IN THE OPEN - ACRES IN PRODUCTION"/>
    <tableColumn id="6" xr3:uid="{00000000-0010-0000-1300-000006000000}" name="FLORICULTURE, OTHER, IN THE OPEN - OPERATIONS WITH AREA IN PRODUCTION"/>
    <tableColumn id="7" xr3:uid="{00000000-0010-0000-1300-000007000000}" name="FLORICULTURE, OTHER, UNDER PROTECTION - OPERATIONS WITH AREA IN PRODUCTION"/>
    <tableColumn id="8" xr3:uid="{00000000-0010-0000-1300-000008000000}" name="FLORICULTURE, OTHER, UNDER PROTECTION - SQ FT IN PRODUCTION"/>
  </tableColumns>
  <tableStyleInfo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T_FLOWER_SEEDS" displayName="T_FLOWER_SEEDS" ref="A1:T6" totalsRowShown="0">
  <autoFilter ref="A1:T6" xr:uid="{00000000-0009-0000-0100-000015000000}"/>
  <tableColumns count="20">
    <tableColumn id="1" xr3:uid="{00000000-0010-0000-1400-000001000000}" name="YEAR"/>
    <tableColumn id="2" xr3:uid="{00000000-0010-0000-1400-000002000000}" name="FLOWER SEEDS - OPERATIONS WITH AREA IN PRODUCTION"/>
    <tableColumn id="3" xr3:uid="{00000000-0010-0000-1400-000003000000}" name="FLOWER SEEDS - OPERATIONS WITH SALES"/>
    <tableColumn id="4" xr3:uid="{00000000-0010-0000-1400-000004000000}" name="FLOWER SEEDS - SALES, MEASURED IN $"/>
    <tableColumn id="5" xr3:uid="{00000000-0010-0000-1400-000005000000}" name="FLOWER SEEDS - SALES, MEASURED IN LB"/>
    <tableColumn id="6" xr3:uid="{00000000-0010-0000-1400-000006000000}" name="FLOWER SEEDS, IN THE OPEN - ACRES IN PRODUCTION"/>
    <tableColumn id="7" xr3:uid="{00000000-0010-0000-1400-000007000000}" name="FLOWER SEEDS, IN THE OPEN - OPERATIONS WITH AREA IN PRODUCTION"/>
    <tableColumn id="8" xr3:uid="{00000000-0010-0000-1400-000008000000}" name="FLOWER SEEDS, OTHER CLASSES - OPERATIONS WITH AREA IN PRODUCTION"/>
    <tableColumn id="9" xr3:uid="{00000000-0010-0000-1400-000009000000}" name="FLOWER SEEDS, OTHER CLASSES - SALES, MEASURED IN $"/>
    <tableColumn id="10" xr3:uid="{00000000-0010-0000-1400-00000A000000}" name="FLOWER SEEDS, OTHER CLASSES - SALES, MEASURED IN LB"/>
    <tableColumn id="11" xr3:uid="{00000000-0010-0000-1400-00000B000000}" name="FLOWER SEEDS, OTHER CLASSES, IN THE OPEN - ACRES IN PRODUCTION"/>
    <tableColumn id="12" xr3:uid="{00000000-0010-0000-1400-00000C000000}" name="FLOWER SEEDS, OTHER CLASSES, IN THE OPEN - OPERATIONS WITH AREA IN PRODUCTION"/>
    <tableColumn id="13" xr3:uid="{00000000-0010-0000-1400-00000D000000}" name="FLOWER SEEDS, OTHER CLASSES, RETAIL - SALES, MEASURED IN $"/>
    <tableColumn id="14" xr3:uid="{00000000-0010-0000-1400-00000E000000}" name="FLOWER SEEDS, OTHER CLASSES, UNDER PROTECTION - OPERATIONS WITH AREA IN PRODUCTION"/>
    <tableColumn id="15" xr3:uid="{00000000-0010-0000-1400-00000F000000}" name="FLOWER SEEDS, OTHER CLASSES, UNDER PROTECTION - SQ FT IN PRODUCTION"/>
    <tableColumn id="16" xr3:uid="{00000000-0010-0000-1400-000010000000}" name="FLOWER SEEDS, OTHER CLASSES, WHOLESALE - SALES, MEASURED IN $"/>
    <tableColumn id="17" xr3:uid="{00000000-0010-0000-1400-000011000000}" name="FLOWER SEEDS, RETAIL - SALES, MEASURED IN $"/>
    <tableColumn id="18" xr3:uid="{00000000-0010-0000-1400-000012000000}" name="FLOWER SEEDS, UNDER PROTECTION - OPERATIONS WITH AREA IN PRODUCTION"/>
    <tableColumn id="19" xr3:uid="{00000000-0010-0000-1400-000013000000}" name="FLOWER SEEDS, UNDER PROTECTION - SQ FT IN PRODUCTION"/>
    <tableColumn id="20" xr3:uid="{00000000-0010-0000-1400-000014000000}" name="FLOWER SEEDS, WHOLESALE - SALES, MEASURED IN $"/>
  </tableColumns>
  <tableStyleInfo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T_FLOWERING_PLANTS__POTTED" displayName="T_FLOWERING_PLANTS__POTTED" ref="A1:ABA10" totalsRowShown="0">
  <autoFilter ref="A1:ABA10" xr:uid="{00000000-0009-0000-0100-000016000000}"/>
  <tableColumns count="729">
    <tableColumn id="1" xr3:uid="{00000000-0010-0000-1500-000001000000}" name="YEAR"/>
    <tableColumn id="2" xr3:uid="{00000000-0010-0000-1500-000002000000}" name="FLOWERING PLANTS, POTTED, INDOOR USE - OPERATIONS WITH AREA IN PRODUCTION"/>
    <tableColumn id="3" xr3:uid="{00000000-0010-0000-1500-000003000000}" name="FLOWERING PLANTS, POTTED, INDOOR USE - OPERATIONS WITH SALES"/>
    <tableColumn id="4" xr3:uid="{00000000-0010-0000-1500-000004000000}" name="FLOWERING PLANTS, POTTED, INDOOR USE - SALES, MEASURED IN $"/>
    <tableColumn id="5" xr3:uid="{00000000-0010-0000-1500-000005000000}" name="FLOWERING PLANTS, POTTED, INDOOR USE - SALES, MEASURED IN POTS"/>
    <tableColumn id="6" xr3:uid="{00000000-0010-0000-1500-000006000000}" name="FLOWERING PLANTS, POTTED, INDOOR USE, (EXCL ORCHID, DENDROBIUM), IN THE OPEN, (EXCL NATURAL SHADE), POTS - ACRES IN PRODUCTION"/>
    <tableColumn id="7" xr3:uid="{00000000-0010-0000-1500-000007000000}" name="FLOWERING PLANTS, POTTED, INDOOR USE, (EXCL ORCHID, DENDROBIUM), IN THE OPEN, (EXCL NATURAL SHADE), POTS - OPERATIONS WITH AREA IN PRODUCTION"/>
    <tableColumn id="8" xr3:uid="{00000000-0010-0000-1500-000008000000}" name="FLOWERING PLANTS, POTTED, INDOOR USE, (EXCL ORCHID, DENDROBIUM), IN THE OPEN, NATURAL SHADE, POTS - ACRES IN PRODUCTION"/>
    <tableColumn id="9" xr3:uid="{00000000-0010-0000-1500-000009000000}" name="FLOWERING PLANTS, POTTED, INDOOR USE, (EXCL ORCHID, DENDROBIUM), IN THE OPEN, NATURAL SHADE, POTS - OPERATIONS WITH AREA IN PRODUCTION"/>
    <tableColumn id="10" xr3:uid="{00000000-0010-0000-1500-00000A000000}" name="FLOWERING PLANTS, POTTED, INDOOR USE, (EXCL ORCHID, DENDROBIUM), UNDER PROTECTION, GREENHOUSE, POTS - OPERATIONS WITH AREA IN PRODUCTION"/>
    <tableColumn id="11" xr3:uid="{00000000-0010-0000-1500-00000B000000}" name="FLOWERING PLANTS, POTTED, INDOOR USE, (EXCL ORCHID, DENDROBIUM), UNDER PROTECTION, GREENHOUSE, POTS - SQ FT IN PRODUCTION"/>
    <tableColumn id="12" xr3:uid="{00000000-0010-0000-1500-00000C000000}" name="FLOWERING PLANTS, POTTED, INDOOR USE, (EXCL ORCHID, DENDROBIUM), UNDER PROTECTION, SHADE STRUCTURES, POTS - OPERATIONS WITH AREA IN PRODUCTION"/>
    <tableColumn id="13" xr3:uid="{00000000-0010-0000-1500-00000D000000}" name="FLOWERING PLANTS, POTTED, INDOOR USE, (EXCL ORCHID, DENDROBIUM), UNDER PROTECTION, SHADE STRUCTURES, POTS - SQ FT IN PRODUCTION"/>
    <tableColumn id="14" xr3:uid="{00000000-0010-0000-1500-00000E000000}" name="FLOWERING PLANTS, POTTED, INDOOR USE, (EXCL SPRING FLOWERING BULBS), POTS - OPERATIONS WITH SALES"/>
    <tableColumn id="15" xr3:uid="{00000000-0010-0000-1500-00000F000000}" name="FLOWERING PLANTS, POTTED, INDOOR USE, (EXCL SPRING FLOWERING BULBS), POTS - SALES, MEASURED IN $"/>
    <tableColumn id="16" xr3:uid="{00000000-0010-0000-1500-000010000000}" name="FLOWERING PLANTS, POTTED, INDOOR USE, (EXCL SPRING FLOWERING BULBS), POTS - SALES, MEASURED IN POTS"/>
    <tableColumn id="17" xr3:uid="{00000000-0010-0000-1500-000011000000}" name="FLOWERING PLANTS, POTTED, INDOOR USE, (EXCL SPRING FLOWERING BULBS), POTS, GE 5 INCHES - OPERATIONS WITH SALES"/>
    <tableColumn id="18" xr3:uid="{00000000-0010-0000-1500-000012000000}" name="FLOWERING PLANTS, POTTED, INDOOR USE, (EXCL SPRING FLOWERING BULBS), POTS, GE 5 INCHES - SALES, MEASURED IN $"/>
    <tableColumn id="19" xr3:uid="{00000000-0010-0000-1500-000013000000}" name="FLOWERING PLANTS, POTTED, INDOOR USE, (EXCL SPRING FLOWERING BULBS), POTS, GE 5 INCHES - SALES, MEASURED IN POTS"/>
    <tableColumn id="20" xr3:uid="{00000000-0010-0000-1500-000014000000}" name="FLOWERING PLANTS, POTTED, INDOOR USE, (EXCL SPRING FLOWERING BULBS), POTS, LT 5 INCHES - OPERATIONS WITH SALES"/>
    <tableColumn id="21" xr3:uid="{00000000-0010-0000-1500-000015000000}" name="FLOWERING PLANTS, POTTED, INDOOR USE, (EXCL SPRING FLOWERING BULBS), POTS, LT 5 INCHES - SALES, MEASURED IN $"/>
    <tableColumn id="22" xr3:uid="{00000000-0010-0000-1500-000016000000}" name="FLOWERING PLANTS, POTTED, INDOOR USE, (EXCL SPRING FLOWERING BULBS), POTS, LT 5 INCHES - SALES, MEASURED IN POTS"/>
    <tableColumn id="23" xr3:uid="{00000000-0010-0000-1500-000017000000}" name="FLOWERING PLANTS, POTTED, INDOOR USE, (EXCL SPRING FLOWERING BULBS), RETAIL, POTS - OPERATIONS WITH SALES"/>
    <tableColumn id="24" xr3:uid="{00000000-0010-0000-1500-000018000000}" name="FLOWERING PLANTS, POTTED, INDOOR USE, (EXCL SPRING FLOWERING BULBS), RETAIL, POTS - SALES, MEASURED IN $"/>
    <tableColumn id="25" xr3:uid="{00000000-0010-0000-1500-000019000000}" name="FLOWERING PLANTS, POTTED, INDOOR USE, (EXCL SPRING FLOWERING BULBS), RETAIL, POTS - SALES, MEASURED IN POTS"/>
    <tableColumn id="26" xr3:uid="{00000000-0010-0000-1500-00001A000000}" name="FLOWERING PLANTS, POTTED, INDOOR USE, (EXCL SPRING FLOWERING BULBS), RETAIL, POTS, GE 5 INCHES - OPERATIONS WITH SALES"/>
    <tableColumn id="27" xr3:uid="{00000000-0010-0000-1500-00001B000000}" name="FLOWERING PLANTS, POTTED, INDOOR USE, (EXCL SPRING FLOWERING BULBS), RETAIL, POTS, GE 5 INCHES - SALES, MEASURED IN $"/>
    <tableColumn id="28" xr3:uid="{00000000-0010-0000-1500-00001C000000}" name="FLOWERING PLANTS, POTTED, INDOOR USE, (EXCL SPRING FLOWERING BULBS), RETAIL, POTS, GE 5 INCHES - SALES, MEASURED IN POTS"/>
    <tableColumn id="29" xr3:uid="{00000000-0010-0000-1500-00001D000000}" name="FLOWERING PLANTS, POTTED, INDOOR USE, (EXCL SPRING FLOWERING BULBS), RETAIL, POTS, LT 5 INCHES - OPERATIONS WITH SALES"/>
    <tableColumn id="30" xr3:uid="{00000000-0010-0000-1500-00001E000000}" name="FLOWERING PLANTS, POTTED, INDOOR USE, (EXCL SPRING FLOWERING BULBS), RETAIL, POTS, LT 5 INCHES - SALES, MEASURED IN $"/>
    <tableColumn id="31" xr3:uid="{00000000-0010-0000-1500-00001F000000}" name="FLOWERING PLANTS, POTTED, INDOOR USE, (EXCL SPRING FLOWERING BULBS), RETAIL, POTS, LT 5 INCHES - SALES, MEASURED IN POTS"/>
    <tableColumn id="32" xr3:uid="{00000000-0010-0000-1500-000020000000}" name="FLOWERING PLANTS, POTTED, INDOOR USE, (EXCL SPRING FLOWERING BULBS), WHOLESALE, POTS - OPERATIONS WITH SALES"/>
    <tableColumn id="33" xr3:uid="{00000000-0010-0000-1500-000021000000}" name="FLOWERING PLANTS, POTTED, INDOOR USE, (EXCL SPRING FLOWERING BULBS), WHOLESALE, POTS - SALES, MEASURED IN $"/>
    <tableColumn id="34" xr3:uid="{00000000-0010-0000-1500-000022000000}" name="FLOWERING PLANTS, POTTED, INDOOR USE, (EXCL SPRING FLOWERING BULBS), WHOLESALE, POTS - SALES, MEASURED IN POTS"/>
    <tableColumn id="35" xr3:uid="{00000000-0010-0000-1500-000023000000}" name="FLOWERING PLANTS, POTTED, INDOOR USE, (EXCL SPRING FLOWERING BULBS), WHOLESALE, POTS, GE 5 INCHES - OPERATIONS WITH SALES"/>
    <tableColumn id="36" xr3:uid="{00000000-0010-0000-1500-000024000000}" name="FLOWERING PLANTS, POTTED, INDOOR USE, (EXCL SPRING FLOWERING BULBS), WHOLESALE, POTS, GE 5 INCHES - SALES, MEASURED IN $"/>
    <tableColumn id="37" xr3:uid="{00000000-0010-0000-1500-000025000000}" name="FLOWERING PLANTS, POTTED, INDOOR USE, (EXCL SPRING FLOWERING BULBS), WHOLESALE, POTS, GE 5 INCHES - SALES, MEASURED IN POTS"/>
    <tableColumn id="38" xr3:uid="{00000000-0010-0000-1500-000026000000}" name="FLOWERING PLANTS, POTTED, INDOOR USE, (EXCL SPRING FLOWERING BULBS), WHOLESALE, POTS, LT 5 INCHES - OPERATIONS WITH SALES"/>
    <tableColumn id="39" xr3:uid="{00000000-0010-0000-1500-000027000000}" name="FLOWERING PLANTS, POTTED, INDOOR USE, (EXCL SPRING FLOWERING BULBS), WHOLESALE, POTS, LT 5 INCHES - SALES, MEASURED IN $"/>
    <tableColumn id="40" xr3:uid="{00000000-0010-0000-1500-000028000000}" name="FLOWERING PLANTS, POTTED, INDOOR USE, (EXCL SPRING FLOWERING BULBS), WHOLESALE, POTS, LT 5 INCHES - SALES, MEASURED IN POTS"/>
    <tableColumn id="41" xr3:uid="{00000000-0010-0000-1500-000029000000}" name="FLOWERING PLANTS, POTTED, INDOOR USE, AFRICAN VIOLET, POTS - OPERATIONS WITH SALES"/>
    <tableColumn id="42" xr3:uid="{00000000-0010-0000-1500-00002A000000}" name="FLOWERING PLANTS, POTTED, INDOOR USE, AFRICAN VIOLET, POTS - SALES, MEASURED IN $"/>
    <tableColumn id="43" xr3:uid="{00000000-0010-0000-1500-00002B000000}" name="FLOWERING PLANTS, POTTED, INDOOR USE, AFRICAN VIOLET, POTS - SALES, MEASURED IN POTS"/>
    <tableColumn id="44" xr3:uid="{00000000-0010-0000-1500-00002C000000}" name="FLOWERING PLANTS, POTTED, INDOOR USE, AFRICAN VIOLET, POTS, GE 5 INCHES - OPERATIONS WITH SALES"/>
    <tableColumn id="45" xr3:uid="{00000000-0010-0000-1500-00002D000000}" name="FLOWERING PLANTS, POTTED, INDOOR USE, AFRICAN VIOLET, POTS, GE 5 INCHES - SALES, MEASURED IN $"/>
    <tableColumn id="46" xr3:uid="{00000000-0010-0000-1500-00002E000000}" name="FLOWERING PLANTS, POTTED, INDOOR USE, AFRICAN VIOLET, POTS, GE 5 INCHES - SALES, MEASURED IN POTS"/>
    <tableColumn id="47" xr3:uid="{00000000-0010-0000-1500-00002F000000}" name="FLOWERING PLANTS, POTTED, INDOOR USE, AFRICAN VIOLET, POTS, LT 5 INCHES - OPERATIONS WITH SALES"/>
    <tableColumn id="48" xr3:uid="{00000000-0010-0000-1500-000030000000}" name="FLOWERING PLANTS, POTTED, INDOOR USE, AFRICAN VIOLET, POTS, LT 5 INCHES - SALES, MEASURED IN $"/>
    <tableColumn id="49" xr3:uid="{00000000-0010-0000-1500-000031000000}" name="FLOWERING PLANTS, POTTED, INDOOR USE, AFRICAN VIOLET, POTS, LT 5 INCHES - SALES, MEASURED IN POTS"/>
    <tableColumn id="50" xr3:uid="{00000000-0010-0000-1500-000032000000}" name="FLOWERING PLANTS, POTTED, INDOOR USE, AFRICAN VIOLET, RETAIL, POTS - OPERATIONS WITH SALES"/>
    <tableColumn id="51" xr3:uid="{00000000-0010-0000-1500-000033000000}" name="FLOWERING PLANTS, POTTED, INDOOR USE, AFRICAN VIOLET, RETAIL, POTS - SALES, MEASURED IN $"/>
    <tableColumn id="52" xr3:uid="{00000000-0010-0000-1500-000034000000}" name="FLOWERING PLANTS, POTTED, INDOOR USE, AFRICAN VIOLET, RETAIL, POTS - SALES, MEASURED IN POTS"/>
    <tableColumn id="53" xr3:uid="{00000000-0010-0000-1500-000035000000}" name="FLOWERING PLANTS, POTTED, INDOOR USE, AFRICAN VIOLET, RETAIL, POTS, GE 5 INCHES - OPERATIONS WITH SALES"/>
    <tableColumn id="54" xr3:uid="{00000000-0010-0000-1500-000036000000}" name="FLOWERING PLANTS, POTTED, INDOOR USE, AFRICAN VIOLET, RETAIL, POTS, GE 5 INCHES - SALES, MEASURED IN $"/>
    <tableColumn id="55" xr3:uid="{00000000-0010-0000-1500-000037000000}" name="FLOWERING PLANTS, POTTED, INDOOR USE, AFRICAN VIOLET, RETAIL, POTS, GE 5 INCHES - SALES, MEASURED IN POTS"/>
    <tableColumn id="56" xr3:uid="{00000000-0010-0000-1500-000038000000}" name="FLOWERING PLANTS, POTTED, INDOOR USE, AFRICAN VIOLET, RETAIL, POTS, LT 5 INCHES - OPERATIONS WITH SALES"/>
    <tableColumn id="57" xr3:uid="{00000000-0010-0000-1500-000039000000}" name="FLOWERING PLANTS, POTTED, INDOOR USE, AFRICAN VIOLET, RETAIL, POTS, LT 5 INCHES - SALES, MEASURED IN $"/>
    <tableColumn id="58" xr3:uid="{00000000-0010-0000-1500-00003A000000}" name="FLOWERING PLANTS, POTTED, INDOOR USE, AFRICAN VIOLET, RETAIL, POTS, LT 5 INCHES - SALES, MEASURED IN POTS"/>
    <tableColumn id="59" xr3:uid="{00000000-0010-0000-1500-00003B000000}" name="FLOWERING PLANTS, POTTED, INDOOR USE, AFRICAN VIOLET, WHOLESALE, POTS - OPERATIONS WITH SALES"/>
    <tableColumn id="60" xr3:uid="{00000000-0010-0000-1500-00003C000000}" name="FLOWERING PLANTS, POTTED, INDOOR USE, AFRICAN VIOLET, WHOLESALE, POTS - SALES, MEASURED IN $"/>
    <tableColumn id="61" xr3:uid="{00000000-0010-0000-1500-00003D000000}" name="FLOWERING PLANTS, POTTED, INDOOR USE, AFRICAN VIOLET, WHOLESALE, POTS - SALES, MEASURED IN POTS"/>
    <tableColumn id="62" xr3:uid="{00000000-0010-0000-1500-00003E000000}" name="FLOWERING PLANTS, POTTED, INDOOR USE, AFRICAN VIOLET, WHOLESALE, POTS, LT 5 INCHES - OPERATIONS WITH SALES"/>
    <tableColumn id="63" xr3:uid="{00000000-0010-0000-1500-00003F000000}" name="FLOWERING PLANTS, POTTED, INDOOR USE, AFRICAN VIOLET, WHOLESALE, POTS, LT 5 INCHES - SALES, MEASURED IN $"/>
    <tableColumn id="64" xr3:uid="{00000000-0010-0000-1500-000040000000}" name="FLOWERING PLANTS, POTTED, INDOOR USE, AFRICAN VIOLET, WHOLESALE, POTS, LT 5 INCHES - SALES, MEASURED IN POTS"/>
    <tableColumn id="65" xr3:uid="{00000000-0010-0000-1500-000041000000}" name="FLOWERING PLANTS, POTTED, INDOOR USE, ANTHURIUM, POTS - OPERATIONS WITH SALES"/>
    <tableColumn id="66" xr3:uid="{00000000-0010-0000-1500-000042000000}" name="FLOWERING PLANTS, POTTED, INDOOR USE, ANTHURIUM, POTS - SALES, MEASURED IN $"/>
    <tableColumn id="67" xr3:uid="{00000000-0010-0000-1500-000043000000}" name="FLOWERING PLANTS, POTTED, INDOOR USE, ANTHURIUM, POTS - SALES, MEASURED IN POTS"/>
    <tableColumn id="68" xr3:uid="{00000000-0010-0000-1500-000044000000}" name="FLOWERING PLANTS, POTTED, INDOOR USE, ANTHURIUM, POTS, GE 5 INCHES - OPERATIONS WITH SALES"/>
    <tableColumn id="69" xr3:uid="{00000000-0010-0000-1500-000045000000}" name="FLOWERING PLANTS, POTTED, INDOOR USE, ANTHURIUM, POTS, GE 5 INCHES - SALES, MEASURED IN $"/>
    <tableColumn id="70" xr3:uid="{00000000-0010-0000-1500-000046000000}" name="FLOWERING PLANTS, POTTED, INDOOR USE, ANTHURIUM, POTS, GE 5 INCHES - SALES, MEASURED IN POTS"/>
    <tableColumn id="71" xr3:uid="{00000000-0010-0000-1500-000047000000}" name="FLOWERING PLANTS, POTTED, INDOOR USE, ANTHURIUM, POTS, LT 5 INCHES - OPERATIONS WITH SALES"/>
    <tableColumn id="72" xr3:uid="{00000000-0010-0000-1500-000048000000}" name="FLOWERING PLANTS, POTTED, INDOOR USE, ANTHURIUM, POTS, LT 5 INCHES - SALES, MEASURED IN $"/>
    <tableColumn id="73" xr3:uid="{00000000-0010-0000-1500-000049000000}" name="FLOWERING PLANTS, POTTED, INDOOR USE, ANTHURIUM, POTS, LT 5 INCHES - SALES, MEASURED IN POTS"/>
    <tableColumn id="74" xr3:uid="{00000000-0010-0000-1500-00004A000000}" name="FLOWERING PLANTS, POTTED, INDOOR USE, ANTHURIUM, RETAIL, POTS - OPERATIONS WITH SALES"/>
    <tableColumn id="75" xr3:uid="{00000000-0010-0000-1500-00004B000000}" name="FLOWERING PLANTS, POTTED, INDOOR USE, ANTHURIUM, RETAIL, POTS - SALES, MEASURED IN $"/>
    <tableColumn id="76" xr3:uid="{00000000-0010-0000-1500-00004C000000}" name="FLOWERING PLANTS, POTTED, INDOOR USE, ANTHURIUM, RETAIL, POTS - SALES, MEASURED IN POTS"/>
    <tableColumn id="77" xr3:uid="{00000000-0010-0000-1500-00004D000000}" name="FLOWERING PLANTS, POTTED, INDOOR USE, ANTHURIUM, RETAIL, POTS, GE 5 INCHES - OPERATIONS WITH SALES"/>
    <tableColumn id="78" xr3:uid="{00000000-0010-0000-1500-00004E000000}" name="FLOWERING PLANTS, POTTED, INDOOR USE, ANTHURIUM, RETAIL, POTS, GE 5 INCHES - SALES, MEASURED IN $"/>
    <tableColumn id="79" xr3:uid="{00000000-0010-0000-1500-00004F000000}" name="FLOWERING PLANTS, POTTED, INDOOR USE, ANTHURIUM, RETAIL, POTS, GE 5 INCHES - SALES, MEASURED IN POTS"/>
    <tableColumn id="80" xr3:uid="{00000000-0010-0000-1500-000050000000}" name="FLOWERING PLANTS, POTTED, INDOOR USE, ANTHURIUM, RETAIL, POTS, LT 5 INCHES - OPERATIONS WITH SALES"/>
    <tableColumn id="81" xr3:uid="{00000000-0010-0000-1500-000051000000}" name="FLOWERING PLANTS, POTTED, INDOOR USE, ANTHURIUM, RETAIL, POTS, LT 5 INCHES - SALES, MEASURED IN $"/>
    <tableColumn id="82" xr3:uid="{00000000-0010-0000-1500-000052000000}" name="FLOWERING PLANTS, POTTED, INDOOR USE, ANTHURIUM, RETAIL, POTS, LT 5 INCHES - SALES, MEASURED IN POTS"/>
    <tableColumn id="83" xr3:uid="{00000000-0010-0000-1500-000053000000}" name="FLOWERING PLANTS, POTTED, INDOOR USE, ANTHURIUM, WHOLESALE, POTS - OPERATIONS WITH SALES"/>
    <tableColumn id="84" xr3:uid="{00000000-0010-0000-1500-000054000000}" name="FLOWERING PLANTS, POTTED, INDOOR USE, ANTHURIUM, WHOLESALE, POTS - SALES, MEASURED IN $"/>
    <tableColumn id="85" xr3:uid="{00000000-0010-0000-1500-000055000000}" name="FLOWERING PLANTS, POTTED, INDOOR USE, ANTHURIUM, WHOLESALE, POTS - SALES, MEASURED IN POTS"/>
    <tableColumn id="86" xr3:uid="{00000000-0010-0000-1500-000056000000}" name="FLOWERING PLANTS, POTTED, INDOOR USE, ANTHURIUM, WHOLESALE, POTS, GE 5 INCHES - OPERATIONS WITH SALES"/>
    <tableColumn id="87" xr3:uid="{00000000-0010-0000-1500-000057000000}" name="FLOWERING PLANTS, POTTED, INDOOR USE, ANTHURIUM, WHOLESALE, POTS, GE 5 INCHES - SALES, MEASURED IN $"/>
    <tableColumn id="88" xr3:uid="{00000000-0010-0000-1500-000058000000}" name="FLOWERING PLANTS, POTTED, INDOOR USE, ANTHURIUM, WHOLESALE, POTS, GE 5 INCHES - SALES, MEASURED IN POTS"/>
    <tableColumn id="89" xr3:uid="{00000000-0010-0000-1500-000059000000}" name="FLOWERING PLANTS, POTTED, INDOOR USE, ANTHURIUM, WHOLESALE, POTS, LT 5 INCHES - OPERATIONS WITH SALES"/>
    <tableColumn id="90" xr3:uid="{00000000-0010-0000-1500-00005A000000}" name="FLOWERING PLANTS, POTTED, INDOOR USE, ANTHURIUM, WHOLESALE, POTS, LT 5 INCHES - SALES, MEASURED IN $"/>
    <tableColumn id="91" xr3:uid="{00000000-0010-0000-1500-00005B000000}" name="FLOWERING PLANTS, POTTED, INDOOR USE, ANTHURIUM, WHOLESALE, POTS, LT 5 INCHES - SALES, MEASURED IN POTS"/>
    <tableColumn id="92" xr3:uid="{00000000-0010-0000-1500-00005C000000}" name="FLOWERING PLANTS, POTTED, INDOOR USE, AZALEA, FLORIST, POTS - OPERATIONS WITH SALES"/>
    <tableColumn id="93" xr3:uid="{00000000-0010-0000-1500-00005D000000}" name="FLOWERING PLANTS, POTTED, INDOOR USE, AZALEA, FLORIST, POTS - SALES, MEASURED IN $"/>
    <tableColumn id="94" xr3:uid="{00000000-0010-0000-1500-00005E000000}" name="FLOWERING PLANTS, POTTED, INDOOR USE, AZALEA, FLORIST, POTS - SALES, MEASURED IN POTS"/>
    <tableColumn id="95" xr3:uid="{00000000-0010-0000-1500-00005F000000}" name="FLOWERING PLANTS, POTTED, INDOOR USE, AZALEA, FLORIST, POTS, GE 5 INCHES - OPERATIONS WITH SALES"/>
    <tableColumn id="96" xr3:uid="{00000000-0010-0000-1500-000060000000}" name="FLOWERING PLANTS, POTTED, INDOOR USE, AZALEA, FLORIST, POTS, GE 5 INCHES - SALES, MEASURED IN $"/>
    <tableColumn id="97" xr3:uid="{00000000-0010-0000-1500-000061000000}" name="FLOWERING PLANTS, POTTED, INDOOR USE, AZALEA, FLORIST, POTS, GE 5 INCHES - SALES, MEASURED IN POTS"/>
    <tableColumn id="98" xr3:uid="{00000000-0010-0000-1500-000062000000}" name="FLOWERING PLANTS, POTTED, INDOOR USE, AZALEA, FLORIST, POTS, LT 5 INCHES - OPERATIONS WITH SALES"/>
    <tableColumn id="99" xr3:uid="{00000000-0010-0000-1500-000063000000}" name="FLOWERING PLANTS, POTTED, INDOOR USE, AZALEA, FLORIST, POTS, LT 5 INCHES - SALES, MEASURED IN $"/>
    <tableColumn id="100" xr3:uid="{00000000-0010-0000-1500-000064000000}" name="FLOWERING PLANTS, POTTED, INDOOR USE, AZALEA, FLORIST, POTS, LT 5 INCHES - SALES, MEASURED IN POTS"/>
    <tableColumn id="101" xr3:uid="{00000000-0010-0000-1500-000065000000}" name="FLOWERING PLANTS, POTTED, INDOOR USE, AZALEA, FLORIST, RETAIL, POTS - OPERATIONS WITH SALES"/>
    <tableColumn id="102" xr3:uid="{00000000-0010-0000-1500-000066000000}" name="FLOWERING PLANTS, POTTED, INDOOR USE, AZALEA, FLORIST, RETAIL, POTS - SALES, MEASURED IN $"/>
    <tableColumn id="103" xr3:uid="{00000000-0010-0000-1500-000067000000}" name="FLOWERING PLANTS, POTTED, INDOOR USE, AZALEA, FLORIST, RETAIL, POTS - SALES, MEASURED IN POTS"/>
    <tableColumn id="104" xr3:uid="{00000000-0010-0000-1500-000068000000}" name="FLOWERING PLANTS, POTTED, INDOOR USE, AZALEA, FLORIST, RETAIL, POTS, GE 5 INCHES - OPERATIONS WITH SALES"/>
    <tableColumn id="105" xr3:uid="{00000000-0010-0000-1500-000069000000}" name="FLOWERING PLANTS, POTTED, INDOOR USE, AZALEA, FLORIST, RETAIL, POTS, GE 5 INCHES - SALES, MEASURED IN $"/>
    <tableColumn id="106" xr3:uid="{00000000-0010-0000-1500-00006A000000}" name="FLOWERING PLANTS, POTTED, INDOOR USE, AZALEA, FLORIST, RETAIL, POTS, GE 5 INCHES - SALES, MEASURED IN POTS"/>
    <tableColumn id="107" xr3:uid="{00000000-0010-0000-1500-00006B000000}" name="FLOWERING PLANTS, POTTED, INDOOR USE, AZALEA, FLORIST, WHOLESALE, POTS - OPERATIONS WITH SALES"/>
    <tableColumn id="108" xr3:uid="{00000000-0010-0000-1500-00006C000000}" name="FLOWERING PLANTS, POTTED, INDOOR USE, AZALEA, FLORIST, WHOLESALE, POTS - SALES, MEASURED IN $"/>
    <tableColumn id="109" xr3:uid="{00000000-0010-0000-1500-00006D000000}" name="FLOWERING PLANTS, POTTED, INDOOR USE, AZALEA, FLORIST, WHOLESALE, POTS - SALES, MEASURED IN POTS"/>
    <tableColumn id="110" xr3:uid="{00000000-0010-0000-1500-00006E000000}" name="FLOWERING PLANTS, POTTED, INDOOR USE, AZALEA, FLORIST, WHOLESALE, POTS, GE 5 INCHES - OPERATIONS WITH SALES"/>
    <tableColumn id="111" xr3:uid="{00000000-0010-0000-1500-00006F000000}" name="FLOWERING PLANTS, POTTED, INDOOR USE, AZALEA, FLORIST, WHOLESALE, POTS, GE 5 INCHES - SALES, MEASURED IN $"/>
    <tableColumn id="112" xr3:uid="{00000000-0010-0000-1500-000070000000}" name="FLOWERING PLANTS, POTTED, INDOOR USE, AZALEA, FLORIST, WHOLESALE, POTS, GE 5 INCHES - SALES, MEASURED IN POTS"/>
    <tableColumn id="113" xr3:uid="{00000000-0010-0000-1500-000071000000}" name="FLOWERING PLANTS, POTTED, INDOOR USE, AZALEA, FLORIST, WHOLESALE, POTS, LT 5 INCHES - OPERATIONS WITH SALES"/>
    <tableColumn id="114" xr3:uid="{00000000-0010-0000-1500-000072000000}" name="FLOWERING PLANTS, POTTED, INDOOR USE, AZALEA, FLORIST, WHOLESALE, POTS, LT 5 INCHES - SALES, MEASURED IN $"/>
    <tableColumn id="115" xr3:uid="{00000000-0010-0000-1500-000073000000}" name="FLOWERING PLANTS, POTTED, INDOOR USE, AZALEA, FLORIST, WHOLESALE, POTS, LT 5 INCHES - SALES, MEASURED IN POTS"/>
    <tableColumn id="116" xr3:uid="{00000000-0010-0000-1500-000074000000}" name="FLOWERING PLANTS, POTTED, INDOOR USE, BEGONIA, POTS - OPERATIONS WITH SALES"/>
    <tableColumn id="117" xr3:uid="{00000000-0010-0000-1500-000075000000}" name="FLOWERING PLANTS, POTTED, INDOOR USE, BEGONIA, POTS - SALES, MEASURED IN $"/>
    <tableColumn id="118" xr3:uid="{00000000-0010-0000-1500-000076000000}" name="FLOWERING PLANTS, POTTED, INDOOR USE, BEGONIA, POTS - SALES, MEASURED IN POTS"/>
    <tableColumn id="119" xr3:uid="{00000000-0010-0000-1500-000077000000}" name="FLOWERING PLANTS, POTTED, INDOOR USE, BEGONIA, POTS, GE 5 INCHES - OPERATIONS WITH SALES"/>
    <tableColumn id="120" xr3:uid="{00000000-0010-0000-1500-000078000000}" name="FLOWERING PLANTS, POTTED, INDOOR USE, BEGONIA, POTS, GE 5 INCHES - SALES, MEASURED IN $"/>
    <tableColumn id="121" xr3:uid="{00000000-0010-0000-1500-000079000000}" name="FLOWERING PLANTS, POTTED, INDOOR USE, BEGONIA, POTS, GE 5 INCHES - SALES, MEASURED IN POTS"/>
    <tableColumn id="122" xr3:uid="{00000000-0010-0000-1500-00007A000000}" name="FLOWERING PLANTS, POTTED, INDOOR USE, BEGONIA, POTS, LT 5 INCHES - OPERATIONS WITH SALES"/>
    <tableColumn id="123" xr3:uid="{00000000-0010-0000-1500-00007B000000}" name="FLOWERING PLANTS, POTTED, INDOOR USE, BEGONIA, POTS, LT 5 INCHES - SALES, MEASURED IN $"/>
    <tableColumn id="124" xr3:uid="{00000000-0010-0000-1500-00007C000000}" name="FLOWERING PLANTS, POTTED, INDOOR USE, BEGONIA, POTS, LT 5 INCHES - SALES, MEASURED IN POTS"/>
    <tableColumn id="125" xr3:uid="{00000000-0010-0000-1500-00007D000000}" name="FLOWERING PLANTS, POTTED, INDOOR USE, BEGONIA, RETAIL, POTS - OPERATIONS WITH SALES"/>
    <tableColumn id="126" xr3:uid="{00000000-0010-0000-1500-00007E000000}" name="FLOWERING PLANTS, POTTED, INDOOR USE, BEGONIA, RETAIL, POTS - SALES, MEASURED IN $"/>
    <tableColumn id="127" xr3:uid="{00000000-0010-0000-1500-00007F000000}" name="FLOWERING PLANTS, POTTED, INDOOR USE, BEGONIA, RETAIL, POTS - SALES, MEASURED IN POTS"/>
    <tableColumn id="128" xr3:uid="{00000000-0010-0000-1500-000080000000}" name="FLOWERING PLANTS, POTTED, INDOOR USE, BEGONIA, RETAIL, POTS, GE 5 INCHES - OPERATIONS WITH SALES"/>
    <tableColumn id="129" xr3:uid="{00000000-0010-0000-1500-000081000000}" name="FLOWERING PLANTS, POTTED, INDOOR USE, BEGONIA, RETAIL, POTS, GE 5 INCHES - SALES, MEASURED IN $"/>
    <tableColumn id="130" xr3:uid="{00000000-0010-0000-1500-000082000000}" name="FLOWERING PLANTS, POTTED, INDOOR USE, BEGONIA, RETAIL, POTS, GE 5 INCHES - SALES, MEASURED IN POTS"/>
    <tableColumn id="131" xr3:uid="{00000000-0010-0000-1500-000083000000}" name="FLOWERING PLANTS, POTTED, INDOOR USE, BEGONIA, RETAIL, POTS, LT 5 INCHES - OPERATIONS WITH SALES"/>
    <tableColumn id="132" xr3:uid="{00000000-0010-0000-1500-000084000000}" name="FLOWERING PLANTS, POTTED, INDOOR USE, BEGONIA, RETAIL, POTS, LT 5 INCHES - SALES, MEASURED IN $"/>
    <tableColumn id="133" xr3:uid="{00000000-0010-0000-1500-000085000000}" name="FLOWERING PLANTS, POTTED, INDOOR USE, BEGONIA, RETAIL, POTS, LT 5 INCHES - SALES, MEASURED IN POTS"/>
    <tableColumn id="134" xr3:uid="{00000000-0010-0000-1500-000086000000}" name="FLOWERING PLANTS, POTTED, INDOOR USE, BEGONIA, WHOLESALE, POTS - OPERATIONS WITH SALES"/>
    <tableColumn id="135" xr3:uid="{00000000-0010-0000-1500-000087000000}" name="FLOWERING PLANTS, POTTED, INDOOR USE, BEGONIA, WHOLESALE, POTS - SALES, MEASURED IN $"/>
    <tableColumn id="136" xr3:uid="{00000000-0010-0000-1500-000088000000}" name="FLOWERING PLANTS, POTTED, INDOOR USE, BEGONIA, WHOLESALE, POTS - SALES, MEASURED IN POTS"/>
    <tableColumn id="137" xr3:uid="{00000000-0010-0000-1500-000089000000}" name="FLOWERING PLANTS, POTTED, INDOOR USE, BEGONIA, WHOLESALE, POTS, GE 5 INCHES - OPERATIONS WITH SALES"/>
    <tableColumn id="138" xr3:uid="{00000000-0010-0000-1500-00008A000000}" name="FLOWERING PLANTS, POTTED, INDOOR USE, BEGONIA, WHOLESALE, POTS, GE 5 INCHES - SALES, MEASURED IN $"/>
    <tableColumn id="139" xr3:uid="{00000000-0010-0000-1500-00008B000000}" name="FLOWERING PLANTS, POTTED, INDOOR USE, BEGONIA, WHOLESALE, POTS, GE 5 INCHES - SALES, MEASURED IN POTS"/>
    <tableColumn id="140" xr3:uid="{00000000-0010-0000-1500-00008C000000}" name="FLOWERING PLANTS, POTTED, INDOOR USE, BEGONIA, WHOLESALE, POTS, LT 5 INCHES - OPERATIONS WITH SALES"/>
    <tableColumn id="141" xr3:uid="{00000000-0010-0000-1500-00008D000000}" name="FLOWERING PLANTS, POTTED, INDOOR USE, BEGONIA, WHOLESALE, POTS, LT 5 INCHES - SALES, MEASURED IN $"/>
    <tableColumn id="142" xr3:uid="{00000000-0010-0000-1500-00008E000000}" name="FLOWERING PLANTS, POTTED, INDOOR USE, BEGONIA, WHOLESALE, POTS, LT 5 INCHES - SALES, MEASURED IN POTS"/>
    <tableColumn id="143" xr3:uid="{00000000-0010-0000-1500-00008F000000}" name="FLOWERING PLANTS, POTTED, INDOOR USE, BROMELIAD, POTS - OPERATIONS WITH SALES"/>
    <tableColumn id="144" xr3:uid="{00000000-0010-0000-1500-000090000000}" name="FLOWERING PLANTS, POTTED, INDOOR USE, BROMELIAD, POTS - SALES, MEASURED IN $"/>
    <tableColumn id="145" xr3:uid="{00000000-0010-0000-1500-000091000000}" name="FLOWERING PLANTS, POTTED, INDOOR USE, BROMELIAD, POTS - SALES, MEASURED IN POTS"/>
    <tableColumn id="146" xr3:uid="{00000000-0010-0000-1500-000092000000}" name="FLOWERING PLANTS, POTTED, INDOOR USE, BROMELIAD, POTS, GE 5 INCHES - OPERATIONS WITH SALES"/>
    <tableColumn id="147" xr3:uid="{00000000-0010-0000-1500-000093000000}" name="FLOWERING PLANTS, POTTED, INDOOR USE, BROMELIAD, POTS, GE 5 INCHES - SALES, MEASURED IN $"/>
    <tableColumn id="148" xr3:uid="{00000000-0010-0000-1500-000094000000}" name="FLOWERING PLANTS, POTTED, INDOOR USE, BROMELIAD, POTS, GE 5 INCHES - SALES, MEASURED IN POTS"/>
    <tableColumn id="149" xr3:uid="{00000000-0010-0000-1500-000095000000}" name="FLOWERING PLANTS, POTTED, INDOOR USE, BROMELIAD, POTS, LT 5 INCHES - OPERATIONS WITH SALES"/>
    <tableColumn id="150" xr3:uid="{00000000-0010-0000-1500-000096000000}" name="FLOWERING PLANTS, POTTED, INDOOR USE, BROMELIAD, POTS, LT 5 INCHES - SALES, MEASURED IN $"/>
    <tableColumn id="151" xr3:uid="{00000000-0010-0000-1500-000097000000}" name="FLOWERING PLANTS, POTTED, INDOOR USE, BROMELIAD, POTS, LT 5 INCHES - SALES, MEASURED IN POTS"/>
    <tableColumn id="152" xr3:uid="{00000000-0010-0000-1500-000098000000}" name="FLOWERING PLANTS, POTTED, INDOOR USE, BROMELIAD, RETAIL, POTS - OPERATIONS WITH SALES"/>
    <tableColumn id="153" xr3:uid="{00000000-0010-0000-1500-000099000000}" name="FLOWERING PLANTS, POTTED, INDOOR USE, BROMELIAD, RETAIL, POTS - SALES, MEASURED IN $"/>
    <tableColumn id="154" xr3:uid="{00000000-0010-0000-1500-00009A000000}" name="FLOWERING PLANTS, POTTED, INDOOR USE, BROMELIAD, RETAIL, POTS - SALES, MEASURED IN POTS"/>
    <tableColumn id="155" xr3:uid="{00000000-0010-0000-1500-00009B000000}" name="FLOWERING PLANTS, POTTED, INDOOR USE, BROMELIAD, RETAIL, POTS, GE 5 INCHES - OPERATIONS WITH SALES"/>
    <tableColumn id="156" xr3:uid="{00000000-0010-0000-1500-00009C000000}" name="FLOWERING PLANTS, POTTED, INDOOR USE, BROMELIAD, RETAIL, POTS, GE 5 INCHES - SALES, MEASURED IN $"/>
    <tableColumn id="157" xr3:uid="{00000000-0010-0000-1500-00009D000000}" name="FLOWERING PLANTS, POTTED, INDOOR USE, BROMELIAD, RETAIL, POTS, GE 5 INCHES - SALES, MEASURED IN POTS"/>
    <tableColumn id="158" xr3:uid="{00000000-0010-0000-1500-00009E000000}" name="FLOWERING PLANTS, POTTED, INDOOR USE, BROMELIAD, RETAIL, POTS, LT 5 INCHES - OPERATIONS WITH SALES"/>
    <tableColumn id="159" xr3:uid="{00000000-0010-0000-1500-00009F000000}" name="FLOWERING PLANTS, POTTED, INDOOR USE, BROMELIAD, RETAIL, POTS, LT 5 INCHES - SALES, MEASURED IN $"/>
    <tableColumn id="160" xr3:uid="{00000000-0010-0000-1500-0000A0000000}" name="FLOWERING PLANTS, POTTED, INDOOR USE, BROMELIAD, RETAIL, POTS, LT 5 INCHES - SALES, MEASURED IN POTS"/>
    <tableColumn id="161" xr3:uid="{00000000-0010-0000-1500-0000A1000000}" name="FLOWERING PLANTS, POTTED, INDOOR USE, BROMELIAD, WHOLESALE, POTS - OPERATIONS WITH SALES"/>
    <tableColumn id="162" xr3:uid="{00000000-0010-0000-1500-0000A2000000}" name="FLOWERING PLANTS, POTTED, INDOOR USE, BROMELIAD, WHOLESALE, POTS - SALES, MEASURED IN $"/>
    <tableColumn id="163" xr3:uid="{00000000-0010-0000-1500-0000A3000000}" name="FLOWERING PLANTS, POTTED, INDOOR USE, BROMELIAD, WHOLESALE, POTS - SALES, MEASURED IN POTS"/>
    <tableColumn id="164" xr3:uid="{00000000-0010-0000-1500-0000A4000000}" name="FLOWERING PLANTS, POTTED, INDOOR USE, BROMELIAD, WHOLESALE, POTS, GE 5 INCHES - OPERATIONS WITH SALES"/>
    <tableColumn id="165" xr3:uid="{00000000-0010-0000-1500-0000A5000000}" name="FLOWERING PLANTS, POTTED, INDOOR USE, BROMELIAD, WHOLESALE, POTS, GE 5 INCHES - SALES, MEASURED IN $"/>
    <tableColumn id="166" xr3:uid="{00000000-0010-0000-1500-0000A6000000}" name="FLOWERING PLANTS, POTTED, INDOOR USE, BROMELIAD, WHOLESALE, POTS, GE 5 INCHES - SALES, MEASURED IN POTS"/>
    <tableColumn id="167" xr3:uid="{00000000-0010-0000-1500-0000A7000000}" name="FLOWERING PLANTS, POTTED, INDOOR USE, BROMELIAD, WHOLESALE, POTS, LT 5 INCHES - OPERATIONS WITH SALES"/>
    <tableColumn id="168" xr3:uid="{00000000-0010-0000-1500-0000A8000000}" name="FLOWERING PLANTS, POTTED, INDOOR USE, BROMELIAD, WHOLESALE, POTS, LT 5 INCHES - SALES, MEASURED IN $"/>
    <tableColumn id="169" xr3:uid="{00000000-0010-0000-1500-0000A9000000}" name="FLOWERING PLANTS, POTTED, INDOOR USE, BROMELIAD, WHOLESALE, POTS, LT 5 INCHES - SALES, MEASURED IN POTS"/>
    <tableColumn id="170" xr3:uid="{00000000-0010-0000-1500-0000AA000000}" name="FLOWERING PLANTS, POTTED, INDOOR USE, CHRYSANTHEMUM, FLORIST, POTS - OPERATIONS WITH SALES"/>
    <tableColumn id="171" xr3:uid="{00000000-0010-0000-1500-0000AB000000}" name="FLOWERING PLANTS, POTTED, INDOOR USE, CHRYSANTHEMUM, FLORIST, POTS - SALES, MEASURED IN $"/>
    <tableColumn id="172" xr3:uid="{00000000-0010-0000-1500-0000AC000000}" name="FLOWERING PLANTS, POTTED, INDOOR USE, CHRYSANTHEMUM, FLORIST, POTS - SALES, MEASURED IN POTS"/>
    <tableColumn id="173" xr3:uid="{00000000-0010-0000-1500-0000AD000000}" name="FLOWERING PLANTS, POTTED, INDOOR USE, CHRYSANTHEMUM, FLORIST, POTS, GE 5 INCHES - OPERATIONS WITH SALES"/>
    <tableColumn id="174" xr3:uid="{00000000-0010-0000-1500-0000AE000000}" name="FLOWERING PLANTS, POTTED, INDOOR USE, CHRYSANTHEMUM, FLORIST, POTS, GE 5 INCHES - SALES, MEASURED IN $"/>
    <tableColumn id="175" xr3:uid="{00000000-0010-0000-1500-0000AF000000}" name="FLOWERING PLANTS, POTTED, INDOOR USE, CHRYSANTHEMUM, FLORIST, POTS, GE 5 INCHES - SALES, MEASURED IN POTS"/>
    <tableColumn id="176" xr3:uid="{00000000-0010-0000-1500-0000B0000000}" name="FLOWERING PLANTS, POTTED, INDOOR USE, CHRYSANTHEMUM, FLORIST, POTS, LT 5 INCHES - OPERATIONS WITH SALES"/>
    <tableColumn id="177" xr3:uid="{00000000-0010-0000-1500-0000B1000000}" name="FLOWERING PLANTS, POTTED, INDOOR USE, CHRYSANTHEMUM, FLORIST, POTS, LT 5 INCHES - SALES, MEASURED IN $"/>
    <tableColumn id="178" xr3:uid="{00000000-0010-0000-1500-0000B2000000}" name="FLOWERING PLANTS, POTTED, INDOOR USE, CHRYSANTHEMUM, FLORIST, POTS, LT 5 INCHES - SALES, MEASURED IN POTS"/>
    <tableColumn id="179" xr3:uid="{00000000-0010-0000-1500-0000B3000000}" name="FLOWERING PLANTS, POTTED, INDOOR USE, CHRYSANTHEMUM, FLORIST, RETAIL, POTS - OPERATIONS WITH SALES"/>
    <tableColumn id="180" xr3:uid="{00000000-0010-0000-1500-0000B4000000}" name="FLOWERING PLANTS, POTTED, INDOOR USE, CHRYSANTHEMUM, FLORIST, RETAIL, POTS - SALES, MEASURED IN $"/>
    <tableColumn id="181" xr3:uid="{00000000-0010-0000-1500-0000B5000000}" name="FLOWERING PLANTS, POTTED, INDOOR USE, CHRYSANTHEMUM, FLORIST, RETAIL, POTS - SALES, MEASURED IN POTS"/>
    <tableColumn id="182" xr3:uid="{00000000-0010-0000-1500-0000B6000000}" name="FLOWERING PLANTS, POTTED, INDOOR USE, CHRYSANTHEMUM, FLORIST, RETAIL, POTS, GE 5 INCHES - OPERATIONS WITH SALES"/>
    <tableColumn id="183" xr3:uid="{00000000-0010-0000-1500-0000B7000000}" name="FLOWERING PLANTS, POTTED, INDOOR USE, CHRYSANTHEMUM, FLORIST, RETAIL, POTS, GE 5 INCHES - SALES, MEASURED IN $"/>
    <tableColumn id="184" xr3:uid="{00000000-0010-0000-1500-0000B8000000}" name="FLOWERING PLANTS, POTTED, INDOOR USE, CHRYSANTHEMUM, FLORIST, RETAIL, POTS, GE 5 INCHES - SALES, MEASURED IN POTS"/>
    <tableColumn id="185" xr3:uid="{00000000-0010-0000-1500-0000B9000000}" name="FLOWERING PLANTS, POTTED, INDOOR USE, CHRYSANTHEMUM, FLORIST, RETAIL, POTS, LT 5 INCHES - OPERATIONS WITH SALES"/>
    <tableColumn id="186" xr3:uid="{00000000-0010-0000-1500-0000BA000000}" name="FLOWERING PLANTS, POTTED, INDOOR USE, CHRYSANTHEMUM, FLORIST, RETAIL, POTS, LT 5 INCHES - SALES, MEASURED IN $"/>
    <tableColumn id="187" xr3:uid="{00000000-0010-0000-1500-0000BB000000}" name="FLOWERING PLANTS, POTTED, INDOOR USE, CHRYSANTHEMUM, FLORIST, RETAIL, POTS, LT 5 INCHES - SALES, MEASURED IN POTS"/>
    <tableColumn id="188" xr3:uid="{00000000-0010-0000-1500-0000BC000000}" name="FLOWERING PLANTS, POTTED, INDOOR USE, CHRYSANTHEMUM, FLORIST, WHOLESALE, POTS - OPERATIONS WITH SALES"/>
    <tableColumn id="189" xr3:uid="{00000000-0010-0000-1500-0000BD000000}" name="FLOWERING PLANTS, POTTED, INDOOR USE, CHRYSANTHEMUM, FLORIST, WHOLESALE, POTS - SALES, MEASURED IN $"/>
    <tableColumn id="190" xr3:uid="{00000000-0010-0000-1500-0000BE000000}" name="FLOWERING PLANTS, POTTED, INDOOR USE, CHRYSANTHEMUM, FLORIST, WHOLESALE, POTS - SALES, MEASURED IN POTS"/>
    <tableColumn id="191" xr3:uid="{00000000-0010-0000-1500-0000BF000000}" name="FLOWERING PLANTS, POTTED, INDOOR USE, CHRYSANTHEMUM, FLORIST, WHOLESALE, POTS, GE 5 INCHES - OPERATIONS WITH SALES"/>
    <tableColumn id="192" xr3:uid="{00000000-0010-0000-1500-0000C0000000}" name="FLOWERING PLANTS, POTTED, INDOOR USE, CHRYSANTHEMUM, FLORIST, WHOLESALE, POTS, GE 5 INCHES - SALES, MEASURED IN $"/>
    <tableColumn id="193" xr3:uid="{00000000-0010-0000-1500-0000C1000000}" name="FLOWERING PLANTS, POTTED, INDOOR USE, CHRYSANTHEMUM, FLORIST, WHOLESALE, POTS, GE 5 INCHES - SALES, MEASURED IN POTS"/>
    <tableColumn id="194" xr3:uid="{00000000-0010-0000-1500-0000C2000000}" name="FLOWERING PLANTS, POTTED, INDOOR USE, CHRYSANTHEMUM, FLORIST, WHOLESALE, POTS, LT 5 INCHES - OPERATIONS WITH SALES"/>
    <tableColumn id="195" xr3:uid="{00000000-0010-0000-1500-0000C3000000}" name="FLOWERING PLANTS, POTTED, INDOOR USE, CHRYSANTHEMUM, FLORIST, WHOLESALE, POTS, LT 5 INCHES - SALES, MEASURED IN $"/>
    <tableColumn id="196" xr3:uid="{00000000-0010-0000-1500-0000C4000000}" name="FLOWERING PLANTS, POTTED, INDOOR USE, CHRYSANTHEMUM, FLORIST, WHOLESALE, POTS, LT 5 INCHES - SALES, MEASURED IN POTS"/>
    <tableColumn id="197" xr3:uid="{00000000-0010-0000-1500-0000C5000000}" name="FLOWERING PLANTS, POTTED, INDOOR USE, COMBINATION PLANTERS, POTS - OPERATIONS WITH SALES"/>
    <tableColumn id="198" xr3:uid="{00000000-0010-0000-1500-0000C6000000}" name="FLOWERING PLANTS, POTTED, INDOOR USE, COMBINATION PLANTERS, POTS - SALES, MEASURED IN $"/>
    <tableColumn id="199" xr3:uid="{00000000-0010-0000-1500-0000C7000000}" name="FLOWERING PLANTS, POTTED, INDOOR USE, COMBINATION PLANTERS, POTS - SALES, MEASURED IN POTS"/>
    <tableColumn id="200" xr3:uid="{00000000-0010-0000-1500-0000C8000000}" name="FLOWERING PLANTS, POTTED, INDOOR USE, COMBINATION PLANTERS, POTS, GE 5 INCHES - OPERATIONS WITH SALES"/>
    <tableColumn id="201" xr3:uid="{00000000-0010-0000-1500-0000C9000000}" name="FLOWERING PLANTS, POTTED, INDOOR USE, COMBINATION PLANTERS, POTS, GE 5 INCHES - SALES, MEASURED IN $"/>
    <tableColumn id="202" xr3:uid="{00000000-0010-0000-1500-0000CA000000}" name="FLOWERING PLANTS, POTTED, INDOOR USE, COMBINATION PLANTERS, POTS, GE 5 INCHES - SALES, MEASURED IN POTS"/>
    <tableColumn id="203" xr3:uid="{00000000-0010-0000-1500-0000CB000000}" name="FLOWERING PLANTS, POTTED, INDOOR USE, COMBINATION PLANTERS, RETAIL, POTS - OPERATIONS WITH SALES"/>
    <tableColumn id="204" xr3:uid="{00000000-0010-0000-1500-0000CC000000}" name="FLOWERING PLANTS, POTTED, INDOOR USE, COMBINATION PLANTERS, RETAIL, POTS - SALES, MEASURED IN $"/>
    <tableColumn id="205" xr3:uid="{00000000-0010-0000-1500-0000CD000000}" name="FLOWERING PLANTS, POTTED, INDOOR USE, COMBINATION PLANTERS, RETAIL, POTS - SALES, MEASURED IN POTS"/>
    <tableColumn id="206" xr3:uid="{00000000-0010-0000-1500-0000CE000000}" name="FLOWERING PLANTS, POTTED, INDOOR USE, COMBINATION PLANTERS, RETAIL, POTS, GE 5 INCHES - OPERATIONS WITH SALES"/>
    <tableColumn id="207" xr3:uid="{00000000-0010-0000-1500-0000CF000000}" name="FLOWERING PLANTS, POTTED, INDOOR USE, COMBINATION PLANTERS, RETAIL, POTS, GE 5 INCHES - SALES, MEASURED IN $"/>
    <tableColumn id="208" xr3:uid="{00000000-0010-0000-1500-0000D0000000}" name="FLOWERING PLANTS, POTTED, INDOOR USE, COMBINATION PLANTERS, RETAIL, POTS, GE 5 INCHES - SALES, MEASURED IN POTS"/>
    <tableColumn id="209" xr3:uid="{00000000-0010-0000-1500-0000D1000000}" name="FLOWERING PLANTS, POTTED, INDOOR USE, COMBINATION PLANTERS, WHOLESALE, POTS - OPERATIONS WITH SALES"/>
    <tableColumn id="210" xr3:uid="{00000000-0010-0000-1500-0000D2000000}" name="FLOWERING PLANTS, POTTED, INDOOR USE, COMBINATION PLANTERS, WHOLESALE, POTS - SALES, MEASURED IN $"/>
    <tableColumn id="211" xr3:uid="{00000000-0010-0000-1500-0000D3000000}" name="FLOWERING PLANTS, POTTED, INDOOR USE, COMBINATION PLANTERS, WHOLESALE, POTS - SALES, MEASURED IN POTS"/>
    <tableColumn id="212" xr3:uid="{00000000-0010-0000-1500-0000D4000000}" name="FLOWERING PLANTS, POTTED, INDOOR USE, COMBINATION PLANTERS, WHOLESALE, POTS, GE 5 INCHES - OPERATIONS WITH SALES"/>
    <tableColumn id="213" xr3:uid="{00000000-0010-0000-1500-0000D5000000}" name="FLOWERING PLANTS, POTTED, INDOOR USE, COMBINATION PLANTERS, WHOLESALE, POTS, GE 5 INCHES - SALES, MEASURED IN $"/>
    <tableColumn id="214" xr3:uid="{00000000-0010-0000-1500-0000D6000000}" name="FLOWERING PLANTS, POTTED, INDOOR USE, COMBINATION PLANTERS, WHOLESALE, POTS, GE 5 INCHES - SALES, MEASURED IN POTS"/>
    <tableColumn id="215" xr3:uid="{00000000-0010-0000-1500-0000D7000000}" name="FLOWERING PLANTS, POTTED, INDOOR USE, CYCLAMEN, POTS - OPERATIONS WITH SALES"/>
    <tableColumn id="216" xr3:uid="{00000000-0010-0000-1500-0000D8000000}" name="FLOWERING PLANTS, POTTED, INDOOR USE, CYCLAMEN, POTS - SALES, MEASURED IN $"/>
    <tableColumn id="217" xr3:uid="{00000000-0010-0000-1500-0000D9000000}" name="FLOWERING PLANTS, POTTED, INDOOR USE, CYCLAMEN, POTS - SALES, MEASURED IN POTS"/>
    <tableColumn id="218" xr3:uid="{00000000-0010-0000-1500-0000DA000000}" name="FLOWERING PLANTS, POTTED, INDOOR USE, CYCLAMEN, POTS, LT 5 INCHES - OPERATIONS WITH SALES"/>
    <tableColumn id="219" xr3:uid="{00000000-0010-0000-1500-0000DB000000}" name="FLOWERING PLANTS, POTTED, INDOOR USE, CYCLAMEN, POTS, LT 5 INCHES - SALES, MEASURED IN $"/>
    <tableColumn id="220" xr3:uid="{00000000-0010-0000-1500-0000DC000000}" name="FLOWERING PLANTS, POTTED, INDOOR USE, CYCLAMEN, POTS, LT 5 INCHES - SALES, MEASURED IN POTS"/>
    <tableColumn id="221" xr3:uid="{00000000-0010-0000-1500-0000DD000000}" name="FLOWERING PLANTS, POTTED, INDOOR USE, CYCLAMEN, RETAIL, POTS - OPERATIONS WITH SALES"/>
    <tableColumn id="222" xr3:uid="{00000000-0010-0000-1500-0000DE000000}" name="FLOWERING PLANTS, POTTED, INDOOR USE, CYCLAMEN, RETAIL, POTS - SALES, MEASURED IN $"/>
    <tableColumn id="223" xr3:uid="{00000000-0010-0000-1500-0000DF000000}" name="FLOWERING PLANTS, POTTED, INDOOR USE, CYCLAMEN, RETAIL, POTS - SALES, MEASURED IN POTS"/>
    <tableColumn id="224" xr3:uid="{00000000-0010-0000-1500-0000E0000000}" name="FLOWERING PLANTS, POTTED, INDOOR USE, CYCLAMEN, RETAIL, POTS, LT 5 INCHES - OPERATIONS WITH SALES"/>
    <tableColumn id="225" xr3:uid="{00000000-0010-0000-1500-0000E1000000}" name="FLOWERING PLANTS, POTTED, INDOOR USE, CYCLAMEN, RETAIL, POTS, LT 5 INCHES - SALES, MEASURED IN $"/>
    <tableColumn id="226" xr3:uid="{00000000-0010-0000-1500-0000E2000000}" name="FLOWERING PLANTS, POTTED, INDOOR USE, CYCLAMEN, RETAIL, POTS, LT 5 INCHES - SALES, MEASURED IN POTS"/>
    <tableColumn id="227" xr3:uid="{00000000-0010-0000-1500-0000E3000000}" name="FLOWERING PLANTS, POTTED, INDOOR USE, CYCLAMEN, WHOLESALE, POTS - OPERATIONS WITH SALES"/>
    <tableColumn id="228" xr3:uid="{00000000-0010-0000-1500-0000E4000000}" name="FLOWERING PLANTS, POTTED, INDOOR USE, CYCLAMEN, WHOLESALE, POTS - SALES, MEASURED IN $"/>
    <tableColumn id="229" xr3:uid="{00000000-0010-0000-1500-0000E5000000}" name="FLOWERING PLANTS, POTTED, INDOOR USE, CYCLAMEN, WHOLESALE, POTS - SALES, MEASURED IN POTS"/>
    <tableColumn id="230" xr3:uid="{00000000-0010-0000-1500-0000E6000000}" name="FLOWERING PLANTS, POTTED, INDOOR USE, CYCLAMEN, WHOLESALE, POTS, LT 5 INCHES - OPERATIONS WITH SALES"/>
    <tableColumn id="231" xr3:uid="{00000000-0010-0000-1500-0000E7000000}" name="FLOWERING PLANTS, POTTED, INDOOR USE, CYCLAMEN, WHOLESALE, POTS, LT 5 INCHES - SALES, MEASURED IN $"/>
    <tableColumn id="232" xr3:uid="{00000000-0010-0000-1500-0000E8000000}" name="FLOWERING PLANTS, POTTED, INDOOR USE, CYCLAMEN, WHOLESALE, POTS, LT 5 INCHES - SALES, MEASURED IN POTS"/>
    <tableColumn id="233" xr3:uid="{00000000-0010-0000-1500-0000E9000000}" name="FLOWERING PLANTS, POTTED, INDOOR USE, DAISY, GERBERA, POTS - OPERATIONS WITH SALES"/>
    <tableColumn id="234" xr3:uid="{00000000-0010-0000-1500-0000EA000000}" name="FLOWERING PLANTS, POTTED, INDOOR USE, DAISY, GERBERA, POTS - SALES, MEASURED IN $"/>
    <tableColumn id="235" xr3:uid="{00000000-0010-0000-1500-0000EB000000}" name="FLOWERING PLANTS, POTTED, INDOOR USE, DAISY, GERBERA, POTS - SALES, MEASURED IN POTS"/>
    <tableColumn id="236" xr3:uid="{00000000-0010-0000-1500-0000EC000000}" name="FLOWERING PLANTS, POTTED, INDOOR USE, DAISY, GERBERA, POTS, GE 5 INCHES - OPERATIONS WITH SALES"/>
    <tableColumn id="237" xr3:uid="{00000000-0010-0000-1500-0000ED000000}" name="FLOWERING PLANTS, POTTED, INDOOR USE, DAISY, GERBERA, POTS, GE 5 INCHES - SALES, MEASURED IN $"/>
    <tableColumn id="238" xr3:uid="{00000000-0010-0000-1500-0000EE000000}" name="FLOWERING PLANTS, POTTED, INDOOR USE, DAISY, GERBERA, POTS, GE 5 INCHES - SALES, MEASURED IN POTS"/>
    <tableColumn id="239" xr3:uid="{00000000-0010-0000-1500-0000EF000000}" name="FLOWERING PLANTS, POTTED, INDOOR USE, DAISY, GERBERA, WHOLESALE, POTS - OPERATIONS WITH SALES"/>
    <tableColumn id="240" xr3:uid="{00000000-0010-0000-1500-0000F0000000}" name="FLOWERING PLANTS, POTTED, INDOOR USE, DAISY, GERBERA, WHOLESALE, POTS - SALES, MEASURED IN $"/>
    <tableColumn id="241" xr3:uid="{00000000-0010-0000-1500-0000F1000000}" name="FLOWERING PLANTS, POTTED, INDOOR USE, DAISY, GERBERA, WHOLESALE, POTS - SALES, MEASURED IN POTS"/>
    <tableColumn id="242" xr3:uid="{00000000-0010-0000-1500-0000F2000000}" name="FLOWERING PLANTS, POTTED, INDOOR USE, DAISY, GERBERA, WHOLESALE, POTS, GE 5 INCHES - OPERATIONS WITH SALES"/>
    <tableColumn id="243" xr3:uid="{00000000-0010-0000-1500-0000F3000000}" name="FLOWERING PLANTS, POTTED, INDOOR USE, DAISY, GERBERA, WHOLESALE, POTS, GE 5 INCHES - SALES, MEASURED IN $"/>
    <tableColumn id="244" xr3:uid="{00000000-0010-0000-1500-0000F4000000}" name="FLOWERING PLANTS, POTTED, INDOOR USE, DAISY, GERBERA, WHOLESALE, POTS, GE 5 INCHES - SALES, MEASURED IN POTS"/>
    <tableColumn id="245" xr3:uid="{00000000-0010-0000-1500-0000F5000000}" name="FLOWERING PLANTS, POTTED, INDOOR USE, EXACUM, POTS - OPERATIONS WITH SALES"/>
    <tableColumn id="246" xr3:uid="{00000000-0010-0000-1500-0000F6000000}" name="FLOWERING PLANTS, POTTED, INDOOR USE, EXACUM, POTS - SALES, MEASURED IN $"/>
    <tableColumn id="247" xr3:uid="{00000000-0010-0000-1500-0000F7000000}" name="FLOWERING PLANTS, POTTED, INDOOR USE, EXACUM, POTS - SALES, MEASURED IN POTS"/>
    <tableColumn id="248" xr3:uid="{00000000-0010-0000-1500-0000F8000000}" name="FLOWERING PLANTS, POTTED, INDOOR USE, EXACUM, POTS, GE 5 INCHES - OPERATIONS WITH SALES"/>
    <tableColumn id="249" xr3:uid="{00000000-0010-0000-1500-0000F9000000}" name="FLOWERING PLANTS, POTTED, INDOOR USE, EXACUM, POTS, GE 5 INCHES - SALES, MEASURED IN $"/>
    <tableColumn id="250" xr3:uid="{00000000-0010-0000-1500-0000FA000000}" name="FLOWERING PLANTS, POTTED, INDOOR USE, EXACUM, POTS, GE 5 INCHES - SALES, MEASURED IN POTS"/>
    <tableColumn id="251" xr3:uid="{00000000-0010-0000-1500-0000FB000000}" name="FLOWERING PLANTS, POTTED, INDOOR USE, EXACUM, RETAIL, POTS - OPERATIONS WITH SALES"/>
    <tableColumn id="252" xr3:uid="{00000000-0010-0000-1500-0000FC000000}" name="FLOWERING PLANTS, POTTED, INDOOR USE, EXACUM, RETAIL, POTS - SALES, MEASURED IN $"/>
    <tableColumn id="253" xr3:uid="{00000000-0010-0000-1500-0000FD000000}" name="FLOWERING PLANTS, POTTED, INDOOR USE, EXACUM, RETAIL, POTS - SALES, MEASURED IN POTS"/>
    <tableColumn id="254" xr3:uid="{00000000-0010-0000-1500-0000FE000000}" name="FLOWERING PLANTS, POTTED, INDOOR USE, EXACUM, RETAIL, POTS, GE 5 INCHES - OPERATIONS WITH SALES"/>
    <tableColumn id="255" xr3:uid="{00000000-0010-0000-1500-0000FF000000}" name="FLOWERING PLANTS, POTTED, INDOOR USE, EXACUM, RETAIL, POTS, GE 5 INCHES - SALES, MEASURED IN $"/>
    <tableColumn id="256" xr3:uid="{00000000-0010-0000-1500-000000010000}" name="FLOWERING PLANTS, POTTED, INDOOR USE, EXACUM, RETAIL, POTS, GE 5 INCHES - SALES, MEASURED IN POTS"/>
    <tableColumn id="257" xr3:uid="{00000000-0010-0000-1500-000001010000}" name="FLOWERING PLANTS, POTTED, INDOOR USE, EXACUM, WHOLESALE, POTS - OPERATIONS WITH SALES"/>
    <tableColumn id="258" xr3:uid="{00000000-0010-0000-1500-000002010000}" name="FLOWERING PLANTS, POTTED, INDOOR USE, EXACUM, WHOLESALE, POTS - SALES, MEASURED IN $"/>
    <tableColumn id="259" xr3:uid="{00000000-0010-0000-1500-000003010000}" name="FLOWERING PLANTS, POTTED, INDOOR USE, EXACUM, WHOLESALE, POTS - SALES, MEASURED IN POTS"/>
    <tableColumn id="260" xr3:uid="{00000000-0010-0000-1500-000004010000}" name="FLOWERING PLANTS, POTTED, INDOOR USE, EXACUM, WHOLESALE, POTS, GE 5 INCHES - OPERATIONS WITH SALES"/>
    <tableColumn id="261" xr3:uid="{00000000-0010-0000-1500-000005010000}" name="FLOWERING PLANTS, POTTED, INDOOR USE, EXACUM, WHOLESALE, POTS, GE 5 INCHES - SALES, MEASURED IN $"/>
    <tableColumn id="262" xr3:uid="{00000000-0010-0000-1500-000006010000}" name="FLOWERING PLANTS, POTTED, INDOOR USE, EXACUM, WHOLESALE, POTS, GE 5 INCHES - SALES, MEASURED IN POTS"/>
    <tableColumn id="263" xr3:uid="{00000000-0010-0000-1500-000007010000}" name="FLOWERING PLANTS, POTTED, INDOOR USE, GARDENIA, POTS - OPERATIONS WITH SALES"/>
    <tableColumn id="264" xr3:uid="{00000000-0010-0000-1500-000008010000}" name="FLOWERING PLANTS, POTTED, INDOOR USE, GARDENIA, POTS - SALES, MEASURED IN $"/>
    <tableColumn id="265" xr3:uid="{00000000-0010-0000-1500-000009010000}" name="FLOWERING PLANTS, POTTED, INDOOR USE, GARDENIA, POTS - SALES, MEASURED IN POTS"/>
    <tableColumn id="266" xr3:uid="{00000000-0010-0000-1500-00000A010000}" name="FLOWERING PLANTS, POTTED, INDOOR USE, GARDENIA, POTS, GE 5 INCHES - OPERATIONS WITH SALES"/>
    <tableColumn id="267" xr3:uid="{00000000-0010-0000-1500-00000B010000}" name="FLOWERING PLANTS, POTTED, INDOOR USE, GARDENIA, POTS, GE 5 INCHES - SALES, MEASURED IN $"/>
    <tableColumn id="268" xr3:uid="{00000000-0010-0000-1500-00000C010000}" name="FLOWERING PLANTS, POTTED, INDOOR USE, GARDENIA, POTS, GE 5 INCHES - SALES, MEASURED IN POTS"/>
    <tableColumn id="269" xr3:uid="{00000000-0010-0000-1500-00000D010000}" name="FLOWERING PLANTS, POTTED, INDOOR USE, GARDENIA, POTS, LT 5 INCHES - OPERATIONS WITH SALES"/>
    <tableColumn id="270" xr3:uid="{00000000-0010-0000-1500-00000E010000}" name="FLOWERING PLANTS, POTTED, INDOOR USE, GARDENIA, POTS, LT 5 INCHES - SALES, MEASURED IN $"/>
    <tableColumn id="271" xr3:uid="{00000000-0010-0000-1500-00000F010000}" name="FLOWERING PLANTS, POTTED, INDOOR USE, GARDENIA, POTS, LT 5 INCHES - SALES, MEASURED IN POTS"/>
    <tableColumn id="272" xr3:uid="{00000000-0010-0000-1500-000010010000}" name="FLOWERING PLANTS, POTTED, INDOOR USE, GARDENIA, RETAIL, POTS - OPERATIONS WITH SALES"/>
    <tableColumn id="273" xr3:uid="{00000000-0010-0000-1500-000011010000}" name="FLOWERING PLANTS, POTTED, INDOOR USE, GARDENIA, RETAIL, POTS - SALES, MEASURED IN $"/>
    <tableColumn id="274" xr3:uid="{00000000-0010-0000-1500-000012010000}" name="FLOWERING PLANTS, POTTED, INDOOR USE, GARDENIA, RETAIL, POTS - SALES, MEASURED IN POTS"/>
    <tableColumn id="275" xr3:uid="{00000000-0010-0000-1500-000013010000}" name="FLOWERING PLANTS, POTTED, INDOOR USE, GARDENIA, RETAIL, POTS, GE 5 INCHES - OPERATIONS WITH SALES"/>
    <tableColumn id="276" xr3:uid="{00000000-0010-0000-1500-000014010000}" name="FLOWERING PLANTS, POTTED, INDOOR USE, GARDENIA, RETAIL, POTS, GE 5 INCHES - SALES, MEASURED IN $"/>
    <tableColumn id="277" xr3:uid="{00000000-0010-0000-1500-000015010000}" name="FLOWERING PLANTS, POTTED, INDOOR USE, GARDENIA, RETAIL, POTS, GE 5 INCHES - SALES, MEASURED IN POTS"/>
    <tableColumn id="278" xr3:uid="{00000000-0010-0000-1500-000016010000}" name="FLOWERING PLANTS, POTTED, INDOOR USE, GARDENIA, RETAIL, POTS, LT 5 INCHES - OPERATIONS WITH SALES"/>
    <tableColumn id="279" xr3:uid="{00000000-0010-0000-1500-000017010000}" name="FLOWERING PLANTS, POTTED, INDOOR USE, GARDENIA, RETAIL, POTS, LT 5 INCHES - SALES, MEASURED IN $"/>
    <tableColumn id="280" xr3:uid="{00000000-0010-0000-1500-000018010000}" name="FLOWERING PLANTS, POTTED, INDOOR USE, GARDENIA, RETAIL, POTS, LT 5 INCHES - SALES, MEASURED IN POTS"/>
    <tableColumn id="281" xr3:uid="{00000000-0010-0000-1500-000019010000}" name="FLOWERING PLANTS, POTTED, INDOOR USE, GARDENIA, WHOLESALE, POTS - OPERATIONS WITH SALES"/>
    <tableColumn id="282" xr3:uid="{00000000-0010-0000-1500-00001A010000}" name="FLOWERING PLANTS, POTTED, INDOOR USE, GARDENIA, WHOLESALE, POTS - SALES, MEASURED IN $"/>
    <tableColumn id="283" xr3:uid="{00000000-0010-0000-1500-00001B010000}" name="FLOWERING PLANTS, POTTED, INDOOR USE, GARDENIA, WHOLESALE, POTS - SALES, MEASURED IN POTS"/>
    <tableColumn id="284" xr3:uid="{00000000-0010-0000-1500-00001C010000}" name="FLOWERING PLANTS, POTTED, INDOOR USE, GARDENIA, WHOLESALE, POTS, GE 5 INCHES - OPERATIONS WITH SALES"/>
    <tableColumn id="285" xr3:uid="{00000000-0010-0000-1500-00001D010000}" name="FLOWERING PLANTS, POTTED, INDOOR USE, GARDENIA, WHOLESALE, POTS, GE 5 INCHES - SALES, MEASURED IN $"/>
    <tableColumn id="286" xr3:uid="{00000000-0010-0000-1500-00001E010000}" name="FLOWERING PLANTS, POTTED, INDOOR USE, GARDENIA, WHOLESALE, POTS, GE 5 INCHES - SALES, MEASURED IN POTS"/>
    <tableColumn id="287" xr3:uid="{00000000-0010-0000-1500-00001F010000}" name="FLOWERING PLANTS, POTTED, INDOOR USE, GARDENIA, WHOLESALE, POTS, LT 5 INCHES - OPERATIONS WITH SALES"/>
    <tableColumn id="288" xr3:uid="{00000000-0010-0000-1500-000020010000}" name="FLOWERING PLANTS, POTTED, INDOOR USE, GARDENIA, WHOLESALE, POTS, LT 5 INCHES - SALES, MEASURED IN $"/>
    <tableColumn id="289" xr3:uid="{00000000-0010-0000-1500-000021010000}" name="FLOWERING PLANTS, POTTED, INDOOR USE, GARDENIA, WHOLESALE, POTS, LT 5 INCHES - SALES, MEASURED IN POTS"/>
    <tableColumn id="290" xr3:uid="{00000000-0010-0000-1500-000022010000}" name="FLOWERING PLANTS, POTTED, INDOOR USE, HIBISCUS, POTS - OPERATIONS WITH SALES"/>
    <tableColumn id="291" xr3:uid="{00000000-0010-0000-1500-000023010000}" name="FLOWERING PLANTS, POTTED, INDOOR USE, HIBISCUS, POTS - SALES, MEASURED IN $"/>
    <tableColumn id="292" xr3:uid="{00000000-0010-0000-1500-000024010000}" name="FLOWERING PLANTS, POTTED, INDOOR USE, HIBISCUS, POTS - SALES, MEASURED IN POTS"/>
    <tableColumn id="293" xr3:uid="{00000000-0010-0000-1500-000025010000}" name="FLOWERING PLANTS, POTTED, INDOOR USE, HIBISCUS, POTS, GE 5 INCHES - OPERATIONS WITH SALES"/>
    <tableColumn id="294" xr3:uid="{00000000-0010-0000-1500-000026010000}" name="FLOWERING PLANTS, POTTED, INDOOR USE, HIBISCUS, POTS, GE 5 INCHES - SALES, MEASURED IN $"/>
    <tableColumn id="295" xr3:uid="{00000000-0010-0000-1500-000027010000}" name="FLOWERING PLANTS, POTTED, INDOOR USE, HIBISCUS, POTS, GE 5 INCHES - SALES, MEASURED IN POTS"/>
    <tableColumn id="296" xr3:uid="{00000000-0010-0000-1500-000028010000}" name="FLOWERING PLANTS, POTTED, INDOOR USE, HIBISCUS, POTS, LT 5 INCHES - OPERATIONS WITH SALES"/>
    <tableColumn id="297" xr3:uid="{00000000-0010-0000-1500-000029010000}" name="FLOWERING PLANTS, POTTED, INDOOR USE, HIBISCUS, POTS, LT 5 INCHES - SALES, MEASURED IN $"/>
    <tableColumn id="298" xr3:uid="{00000000-0010-0000-1500-00002A010000}" name="FLOWERING PLANTS, POTTED, INDOOR USE, HIBISCUS, POTS, LT 5 INCHES - SALES, MEASURED IN POTS"/>
    <tableColumn id="299" xr3:uid="{00000000-0010-0000-1500-00002B010000}" name="FLOWERING PLANTS, POTTED, INDOOR USE, HIBISCUS, RETAIL, POTS - OPERATIONS WITH SALES"/>
    <tableColumn id="300" xr3:uid="{00000000-0010-0000-1500-00002C010000}" name="FLOWERING PLANTS, POTTED, INDOOR USE, HIBISCUS, RETAIL, POTS - SALES, MEASURED IN $"/>
    <tableColumn id="301" xr3:uid="{00000000-0010-0000-1500-00002D010000}" name="FLOWERING PLANTS, POTTED, INDOOR USE, HIBISCUS, RETAIL, POTS - SALES, MEASURED IN POTS"/>
    <tableColumn id="302" xr3:uid="{00000000-0010-0000-1500-00002E010000}" name="FLOWERING PLANTS, POTTED, INDOOR USE, HIBISCUS, RETAIL, POTS, GE 5 INCHES - OPERATIONS WITH SALES"/>
    <tableColumn id="303" xr3:uid="{00000000-0010-0000-1500-00002F010000}" name="FLOWERING PLANTS, POTTED, INDOOR USE, HIBISCUS, RETAIL, POTS, GE 5 INCHES - SALES, MEASURED IN $"/>
    <tableColumn id="304" xr3:uid="{00000000-0010-0000-1500-000030010000}" name="FLOWERING PLANTS, POTTED, INDOOR USE, HIBISCUS, RETAIL, POTS, GE 5 INCHES - SALES, MEASURED IN POTS"/>
    <tableColumn id="305" xr3:uid="{00000000-0010-0000-1500-000031010000}" name="FLOWERING PLANTS, POTTED, INDOOR USE, HIBISCUS, RETAIL, POTS, LT 5 INCHES - OPERATIONS WITH SALES"/>
    <tableColumn id="306" xr3:uid="{00000000-0010-0000-1500-000032010000}" name="FLOWERING PLANTS, POTTED, INDOOR USE, HIBISCUS, RETAIL, POTS, LT 5 INCHES - SALES, MEASURED IN $"/>
    <tableColumn id="307" xr3:uid="{00000000-0010-0000-1500-000033010000}" name="FLOWERING PLANTS, POTTED, INDOOR USE, HIBISCUS, RETAIL, POTS, LT 5 INCHES - SALES, MEASURED IN POTS"/>
    <tableColumn id="308" xr3:uid="{00000000-0010-0000-1500-000034010000}" name="FLOWERING PLANTS, POTTED, INDOOR USE, HIBISCUS, WHOLESALE, POTS - OPERATIONS WITH SALES"/>
    <tableColumn id="309" xr3:uid="{00000000-0010-0000-1500-000035010000}" name="FLOWERING PLANTS, POTTED, INDOOR USE, HIBISCUS, WHOLESALE, POTS - SALES, MEASURED IN $"/>
    <tableColumn id="310" xr3:uid="{00000000-0010-0000-1500-000036010000}" name="FLOWERING PLANTS, POTTED, INDOOR USE, HIBISCUS, WHOLESALE, POTS - SALES, MEASURED IN POTS"/>
    <tableColumn id="311" xr3:uid="{00000000-0010-0000-1500-000037010000}" name="FLOWERING PLANTS, POTTED, INDOOR USE, HIBISCUS, WHOLESALE, POTS, GE 5 INCHES - OPERATIONS WITH SALES"/>
    <tableColumn id="312" xr3:uid="{00000000-0010-0000-1500-000038010000}" name="FLOWERING PLANTS, POTTED, INDOOR USE, HIBISCUS, WHOLESALE, POTS, GE 5 INCHES - SALES, MEASURED IN $"/>
    <tableColumn id="313" xr3:uid="{00000000-0010-0000-1500-000039010000}" name="FLOWERING PLANTS, POTTED, INDOOR USE, HIBISCUS, WHOLESALE, POTS, GE 5 INCHES - SALES, MEASURED IN POTS"/>
    <tableColumn id="314" xr3:uid="{00000000-0010-0000-1500-00003A010000}" name="FLOWERING PLANTS, POTTED, INDOOR USE, HIBISCUS, WHOLESALE, POTS, LT 5 INCHES - OPERATIONS WITH SALES"/>
    <tableColumn id="315" xr3:uid="{00000000-0010-0000-1500-00003B010000}" name="FLOWERING PLANTS, POTTED, INDOOR USE, HIBISCUS, WHOLESALE, POTS, LT 5 INCHES - SALES, MEASURED IN $"/>
    <tableColumn id="316" xr3:uid="{00000000-0010-0000-1500-00003C010000}" name="FLOWERING PLANTS, POTTED, INDOOR USE, HIBISCUS, WHOLESALE, POTS, LT 5 INCHES - SALES, MEASURED IN POTS"/>
    <tableColumn id="317" xr3:uid="{00000000-0010-0000-1500-00003D010000}" name="FLOWERING PLANTS, POTTED, INDOOR USE, HYDRANGEA, POTS - OPERATIONS WITH SALES"/>
    <tableColumn id="318" xr3:uid="{00000000-0010-0000-1500-00003E010000}" name="FLOWERING PLANTS, POTTED, INDOOR USE, HYDRANGEA, POTS - SALES, MEASURED IN $"/>
    <tableColumn id="319" xr3:uid="{00000000-0010-0000-1500-00003F010000}" name="FLOWERING PLANTS, POTTED, INDOOR USE, HYDRANGEA, POTS - SALES, MEASURED IN POTS"/>
    <tableColumn id="320" xr3:uid="{00000000-0010-0000-1500-000040010000}" name="FLOWERING PLANTS, POTTED, INDOOR USE, HYDRANGEA, POTS, GE 5 INCHES - OPERATIONS WITH SALES"/>
    <tableColumn id="321" xr3:uid="{00000000-0010-0000-1500-000041010000}" name="FLOWERING PLANTS, POTTED, INDOOR USE, HYDRANGEA, POTS, GE 5 INCHES - SALES, MEASURED IN $"/>
    <tableColumn id="322" xr3:uid="{00000000-0010-0000-1500-000042010000}" name="FLOWERING PLANTS, POTTED, INDOOR USE, HYDRANGEA, POTS, GE 5 INCHES - SALES, MEASURED IN POTS"/>
    <tableColumn id="323" xr3:uid="{00000000-0010-0000-1500-000043010000}" name="FLOWERING PLANTS, POTTED, INDOOR USE, HYDRANGEA, WHOLESALE, POTS - OPERATIONS WITH SALES"/>
    <tableColumn id="324" xr3:uid="{00000000-0010-0000-1500-000044010000}" name="FLOWERING PLANTS, POTTED, INDOOR USE, HYDRANGEA, WHOLESALE, POTS - SALES, MEASURED IN $"/>
    <tableColumn id="325" xr3:uid="{00000000-0010-0000-1500-000045010000}" name="FLOWERING PLANTS, POTTED, INDOOR USE, HYDRANGEA, WHOLESALE, POTS - SALES, MEASURED IN POTS"/>
    <tableColumn id="326" xr3:uid="{00000000-0010-0000-1500-000046010000}" name="FLOWERING PLANTS, POTTED, INDOOR USE, HYDRANGEA, WHOLESALE, POTS, GE 5 INCHES - OPERATIONS WITH SALES"/>
    <tableColumn id="327" xr3:uid="{00000000-0010-0000-1500-000047010000}" name="FLOWERING PLANTS, POTTED, INDOOR USE, HYDRANGEA, WHOLESALE, POTS, GE 5 INCHES - SALES, MEASURED IN $"/>
    <tableColumn id="328" xr3:uid="{00000000-0010-0000-1500-000048010000}" name="FLOWERING PLANTS, POTTED, INDOOR USE, HYDRANGEA, WHOLESALE, POTS, GE 5 INCHES - SALES, MEASURED IN POTS"/>
    <tableColumn id="329" xr3:uid="{00000000-0010-0000-1500-000049010000}" name="FLOWERING PLANTS, POTTED, INDOOR USE, IN THE OPEN - ACRES IN PRODUCTION"/>
    <tableColumn id="330" xr3:uid="{00000000-0010-0000-1500-00004A010000}" name="FLOWERING PLANTS, POTTED, INDOOR USE, IN THE OPEN - OPERATIONS WITH AREA IN PRODUCTION"/>
    <tableColumn id="331" xr3:uid="{00000000-0010-0000-1500-00004B010000}" name="FLOWERING PLANTS, POTTED, INDOOR USE, IN THE OPEN, (EXCL NATURAL SHADE) - ACRES IN PRODUCTION"/>
    <tableColumn id="332" xr3:uid="{00000000-0010-0000-1500-00004C010000}" name="FLOWERING PLANTS, POTTED, INDOOR USE, IN THE OPEN, (EXCL NATURAL SHADE) - OPERATIONS WITH AREA IN PRODUCTION"/>
    <tableColumn id="333" xr3:uid="{00000000-0010-0000-1500-00004D010000}" name="FLOWERING PLANTS, POTTED, INDOOR USE, IN THE OPEN, NATURAL SHADE - ACRES IN PRODUCTION"/>
    <tableColumn id="334" xr3:uid="{00000000-0010-0000-1500-00004E010000}" name="FLOWERING PLANTS, POTTED, INDOOR USE, IN THE OPEN, NATURAL SHADE - OPERATIONS WITH AREA IN PRODUCTION"/>
    <tableColumn id="335" xr3:uid="{00000000-0010-0000-1500-00004F010000}" name="FLOWERING PLANTS, POTTED, INDOOR USE, KALANCHOE, POTS - OPERATIONS WITH SALES"/>
    <tableColumn id="336" xr3:uid="{00000000-0010-0000-1500-000050010000}" name="FLOWERING PLANTS, POTTED, INDOOR USE, KALANCHOE, POTS - SALES, MEASURED IN $"/>
    <tableColumn id="337" xr3:uid="{00000000-0010-0000-1500-000051010000}" name="FLOWERING PLANTS, POTTED, INDOOR USE, KALANCHOE, POTS - SALES, MEASURED IN POTS"/>
    <tableColumn id="338" xr3:uid="{00000000-0010-0000-1500-000052010000}" name="FLOWERING PLANTS, POTTED, INDOOR USE, KALANCHOE, POTS, GE 5 INCHES - OPERATIONS WITH SALES"/>
    <tableColumn id="339" xr3:uid="{00000000-0010-0000-1500-000053010000}" name="FLOWERING PLANTS, POTTED, INDOOR USE, KALANCHOE, POTS, GE 5 INCHES - SALES, MEASURED IN $"/>
    <tableColumn id="340" xr3:uid="{00000000-0010-0000-1500-000054010000}" name="FLOWERING PLANTS, POTTED, INDOOR USE, KALANCHOE, POTS, GE 5 INCHES - SALES, MEASURED IN POTS"/>
    <tableColumn id="341" xr3:uid="{00000000-0010-0000-1500-000055010000}" name="FLOWERING PLANTS, POTTED, INDOOR USE, KALANCHOE, POTS, LT 5 INCHES - OPERATIONS WITH SALES"/>
    <tableColumn id="342" xr3:uid="{00000000-0010-0000-1500-000056010000}" name="FLOWERING PLANTS, POTTED, INDOOR USE, KALANCHOE, POTS, LT 5 INCHES - SALES, MEASURED IN $"/>
    <tableColumn id="343" xr3:uid="{00000000-0010-0000-1500-000057010000}" name="FLOWERING PLANTS, POTTED, INDOOR USE, KALANCHOE, POTS, LT 5 INCHES - SALES, MEASURED IN POTS"/>
    <tableColumn id="344" xr3:uid="{00000000-0010-0000-1500-000058010000}" name="FLOWERING PLANTS, POTTED, INDOOR USE, KALANCHOE, RETAIL, POTS - OPERATIONS WITH SALES"/>
    <tableColumn id="345" xr3:uid="{00000000-0010-0000-1500-000059010000}" name="FLOWERING PLANTS, POTTED, INDOOR USE, KALANCHOE, RETAIL, POTS - SALES, MEASURED IN $"/>
    <tableColumn id="346" xr3:uid="{00000000-0010-0000-1500-00005A010000}" name="FLOWERING PLANTS, POTTED, INDOOR USE, KALANCHOE, RETAIL, POTS - SALES, MEASURED IN POTS"/>
    <tableColumn id="347" xr3:uid="{00000000-0010-0000-1500-00005B010000}" name="FLOWERING PLANTS, POTTED, INDOOR USE, KALANCHOE, RETAIL, POTS, LT 5 INCHES - OPERATIONS WITH SALES"/>
    <tableColumn id="348" xr3:uid="{00000000-0010-0000-1500-00005C010000}" name="FLOWERING PLANTS, POTTED, INDOOR USE, KALANCHOE, RETAIL, POTS, LT 5 INCHES - SALES, MEASURED IN $"/>
    <tableColumn id="349" xr3:uid="{00000000-0010-0000-1500-00005D010000}" name="FLOWERING PLANTS, POTTED, INDOOR USE, KALANCHOE, RETAIL, POTS, LT 5 INCHES - SALES, MEASURED IN POTS"/>
    <tableColumn id="350" xr3:uid="{00000000-0010-0000-1500-00005E010000}" name="FLOWERING PLANTS, POTTED, INDOOR USE, KALANCHOE, WHOLESALE, POTS - OPERATIONS WITH SALES"/>
    <tableColumn id="351" xr3:uid="{00000000-0010-0000-1500-00005F010000}" name="FLOWERING PLANTS, POTTED, INDOOR USE, KALANCHOE, WHOLESALE, POTS - SALES, MEASURED IN $"/>
    <tableColumn id="352" xr3:uid="{00000000-0010-0000-1500-000060010000}" name="FLOWERING PLANTS, POTTED, INDOOR USE, KALANCHOE, WHOLESALE, POTS - SALES, MEASURED IN POTS"/>
    <tableColumn id="353" xr3:uid="{00000000-0010-0000-1500-000061010000}" name="FLOWERING PLANTS, POTTED, INDOOR USE, KALANCHOE, WHOLESALE, POTS, GE 5 INCHES - OPERATIONS WITH SALES"/>
    <tableColumn id="354" xr3:uid="{00000000-0010-0000-1500-000062010000}" name="FLOWERING PLANTS, POTTED, INDOOR USE, KALANCHOE, WHOLESALE, POTS, GE 5 INCHES - SALES, MEASURED IN $"/>
    <tableColumn id="355" xr3:uid="{00000000-0010-0000-1500-000063010000}" name="FLOWERING PLANTS, POTTED, INDOOR USE, KALANCHOE, WHOLESALE, POTS, GE 5 INCHES - SALES, MEASURED IN POTS"/>
    <tableColumn id="356" xr3:uid="{00000000-0010-0000-1500-000064010000}" name="FLOWERING PLANTS, POTTED, INDOOR USE, KALANCHOE, WHOLESALE, POTS, LT 5 INCHES - OPERATIONS WITH SALES"/>
    <tableColumn id="357" xr3:uid="{00000000-0010-0000-1500-000065010000}" name="FLOWERING PLANTS, POTTED, INDOOR USE, KALANCHOE, WHOLESALE, POTS, LT 5 INCHES - SALES, MEASURED IN $"/>
    <tableColumn id="358" xr3:uid="{00000000-0010-0000-1500-000066010000}" name="FLOWERING PLANTS, POTTED, INDOOR USE, KALANCHOE, WHOLESALE, POTS, LT 5 INCHES - SALES, MEASURED IN POTS"/>
    <tableColumn id="359" xr3:uid="{00000000-0010-0000-1500-000067010000}" name="FLOWERING PLANTS, POTTED, INDOOR USE, LILY, (EXCL EASTER), POTS - OPERATIONS WITH SALES"/>
    <tableColumn id="360" xr3:uid="{00000000-0010-0000-1500-000068010000}" name="FLOWERING PLANTS, POTTED, INDOOR USE, LILY, (EXCL EASTER), POTS - SALES, MEASURED IN $"/>
    <tableColumn id="361" xr3:uid="{00000000-0010-0000-1500-000069010000}" name="FLOWERING PLANTS, POTTED, INDOOR USE, LILY, (EXCL EASTER), POTS - SALES, MEASURED IN POTS"/>
    <tableColumn id="362" xr3:uid="{00000000-0010-0000-1500-00006A010000}" name="FLOWERING PLANTS, POTTED, INDOOR USE, LILY, (EXCL EASTER), POTS, GE 5 INCHES - OPERATIONS WITH SALES"/>
    <tableColumn id="363" xr3:uid="{00000000-0010-0000-1500-00006B010000}" name="FLOWERING PLANTS, POTTED, INDOOR USE, LILY, (EXCL EASTER), POTS, GE 5 INCHES - SALES, MEASURED IN $"/>
    <tableColumn id="364" xr3:uid="{00000000-0010-0000-1500-00006C010000}" name="FLOWERING PLANTS, POTTED, INDOOR USE, LILY, (EXCL EASTER), POTS, GE 5 INCHES - SALES, MEASURED IN POTS"/>
    <tableColumn id="365" xr3:uid="{00000000-0010-0000-1500-00006D010000}" name="FLOWERING PLANTS, POTTED, INDOOR USE, LILY, (EXCL EASTER), POTS, LT 5 INCHES - OPERATIONS WITH SALES"/>
    <tableColumn id="366" xr3:uid="{00000000-0010-0000-1500-00006E010000}" name="FLOWERING PLANTS, POTTED, INDOOR USE, LILY, (EXCL EASTER), POTS, LT 5 INCHES - SALES, MEASURED IN $"/>
    <tableColumn id="367" xr3:uid="{00000000-0010-0000-1500-00006F010000}" name="FLOWERING PLANTS, POTTED, INDOOR USE, LILY, (EXCL EASTER), POTS, LT 5 INCHES - SALES, MEASURED IN POTS"/>
    <tableColumn id="368" xr3:uid="{00000000-0010-0000-1500-000070010000}" name="FLOWERING PLANTS, POTTED, INDOOR USE, LILY, (EXCL EASTER), RETAIL, POTS - OPERATIONS WITH SALES"/>
    <tableColumn id="369" xr3:uid="{00000000-0010-0000-1500-000071010000}" name="FLOWERING PLANTS, POTTED, INDOOR USE, LILY, (EXCL EASTER), RETAIL, POTS - SALES, MEASURED IN $"/>
    <tableColumn id="370" xr3:uid="{00000000-0010-0000-1500-000072010000}" name="FLOWERING PLANTS, POTTED, INDOOR USE, LILY, (EXCL EASTER), RETAIL, POTS - SALES, MEASURED IN POTS"/>
    <tableColumn id="371" xr3:uid="{00000000-0010-0000-1500-000073010000}" name="FLOWERING PLANTS, POTTED, INDOOR USE, LILY, (EXCL EASTER), RETAIL, POTS, GE 5 INCHES - OPERATIONS WITH SALES"/>
    <tableColumn id="372" xr3:uid="{00000000-0010-0000-1500-000074010000}" name="FLOWERING PLANTS, POTTED, INDOOR USE, LILY, (EXCL EASTER), RETAIL, POTS, GE 5 INCHES - SALES, MEASURED IN $"/>
    <tableColumn id="373" xr3:uid="{00000000-0010-0000-1500-000075010000}" name="FLOWERING PLANTS, POTTED, INDOOR USE, LILY, (EXCL EASTER), RETAIL, POTS, GE 5 INCHES - SALES, MEASURED IN POTS"/>
    <tableColumn id="374" xr3:uid="{00000000-0010-0000-1500-000076010000}" name="FLOWERING PLANTS, POTTED, INDOOR USE, LILY, (EXCL EASTER), RETAIL, POTS, LT 5 INCHES - OPERATIONS WITH SALES"/>
    <tableColumn id="375" xr3:uid="{00000000-0010-0000-1500-000077010000}" name="FLOWERING PLANTS, POTTED, INDOOR USE, LILY, (EXCL EASTER), RETAIL, POTS, LT 5 INCHES - SALES, MEASURED IN $"/>
    <tableColumn id="376" xr3:uid="{00000000-0010-0000-1500-000078010000}" name="FLOWERING PLANTS, POTTED, INDOOR USE, LILY, (EXCL EASTER), RETAIL, POTS, LT 5 INCHES - SALES, MEASURED IN POTS"/>
    <tableColumn id="377" xr3:uid="{00000000-0010-0000-1500-000079010000}" name="FLOWERING PLANTS, POTTED, INDOOR USE, LILY, (EXCL EASTER), WHOLESALE, POTS - OPERATIONS WITH SALES"/>
    <tableColumn id="378" xr3:uid="{00000000-0010-0000-1500-00007A010000}" name="FLOWERING PLANTS, POTTED, INDOOR USE, LILY, (EXCL EASTER), WHOLESALE, POTS - SALES, MEASURED IN $"/>
    <tableColumn id="379" xr3:uid="{00000000-0010-0000-1500-00007B010000}" name="FLOWERING PLANTS, POTTED, INDOOR USE, LILY, (EXCL EASTER), WHOLESALE, POTS - SALES, MEASURED IN POTS"/>
    <tableColumn id="380" xr3:uid="{00000000-0010-0000-1500-00007C010000}" name="FLOWERING PLANTS, POTTED, INDOOR USE, LILY, (EXCL EASTER), WHOLESALE, POTS, GE 5 INCHES - OPERATIONS WITH SALES"/>
    <tableColumn id="381" xr3:uid="{00000000-0010-0000-1500-00007D010000}" name="FLOWERING PLANTS, POTTED, INDOOR USE, LILY, (EXCL EASTER), WHOLESALE, POTS, GE 5 INCHES - SALES, MEASURED IN $"/>
    <tableColumn id="382" xr3:uid="{00000000-0010-0000-1500-00007E010000}" name="FLOWERING PLANTS, POTTED, INDOOR USE, LILY, (EXCL EASTER), WHOLESALE, POTS, GE 5 INCHES - SALES, MEASURED IN POTS"/>
    <tableColumn id="383" xr3:uid="{00000000-0010-0000-1500-00007F010000}" name="FLOWERING PLANTS, POTTED, INDOOR USE, LILY, EASTER, POTS - OPERATIONS WITH SALES"/>
    <tableColumn id="384" xr3:uid="{00000000-0010-0000-1500-000080010000}" name="FLOWERING PLANTS, POTTED, INDOOR USE, LILY, EASTER, POTS - SALES, MEASURED IN $"/>
    <tableColumn id="385" xr3:uid="{00000000-0010-0000-1500-000081010000}" name="FLOWERING PLANTS, POTTED, INDOOR USE, LILY, EASTER, POTS - SALES, MEASURED IN POTS"/>
    <tableColumn id="386" xr3:uid="{00000000-0010-0000-1500-000082010000}" name="FLOWERING PLANTS, POTTED, INDOOR USE, LILY, EASTER, POTS, GE 5 INCHES - OPERATIONS WITH SALES"/>
    <tableColumn id="387" xr3:uid="{00000000-0010-0000-1500-000083010000}" name="FLOWERING PLANTS, POTTED, INDOOR USE, LILY, EASTER, POTS, GE 5 INCHES - SALES, MEASURED IN $"/>
    <tableColumn id="388" xr3:uid="{00000000-0010-0000-1500-000084010000}" name="FLOWERING PLANTS, POTTED, INDOOR USE, LILY, EASTER, POTS, GE 5 INCHES - SALES, MEASURED IN POTS"/>
    <tableColumn id="389" xr3:uid="{00000000-0010-0000-1500-000085010000}" name="FLOWERING PLANTS, POTTED, INDOOR USE, LILY, EASTER, RETAIL, POTS - OPERATIONS WITH SALES"/>
    <tableColumn id="390" xr3:uid="{00000000-0010-0000-1500-000086010000}" name="FLOWERING PLANTS, POTTED, INDOOR USE, LILY, EASTER, RETAIL, POTS - SALES, MEASURED IN $"/>
    <tableColumn id="391" xr3:uid="{00000000-0010-0000-1500-000087010000}" name="FLOWERING PLANTS, POTTED, INDOOR USE, LILY, EASTER, RETAIL, POTS - SALES, MEASURED IN POTS"/>
    <tableColumn id="392" xr3:uid="{00000000-0010-0000-1500-000088010000}" name="FLOWERING PLANTS, POTTED, INDOOR USE, LILY, EASTER, RETAIL, POTS, GE 5 INCHES - OPERATIONS WITH SALES"/>
    <tableColumn id="393" xr3:uid="{00000000-0010-0000-1500-000089010000}" name="FLOWERING PLANTS, POTTED, INDOOR USE, LILY, EASTER, RETAIL, POTS, GE 5 INCHES - SALES, MEASURED IN $"/>
    <tableColumn id="394" xr3:uid="{00000000-0010-0000-1500-00008A010000}" name="FLOWERING PLANTS, POTTED, INDOOR USE, LILY, EASTER, RETAIL, POTS, GE 5 INCHES - SALES, MEASURED IN POTS"/>
    <tableColumn id="395" xr3:uid="{00000000-0010-0000-1500-00008B010000}" name="FLOWERING PLANTS, POTTED, INDOOR USE, LILY, EASTER, WHOLESALE, POTS - OPERATIONS WITH SALES"/>
    <tableColumn id="396" xr3:uid="{00000000-0010-0000-1500-00008C010000}" name="FLOWERING PLANTS, POTTED, INDOOR USE, LILY, EASTER, WHOLESALE, POTS - SALES, MEASURED IN $"/>
    <tableColumn id="397" xr3:uid="{00000000-0010-0000-1500-00008D010000}" name="FLOWERING PLANTS, POTTED, INDOOR USE, LILY, EASTER, WHOLESALE, POTS - SALES, MEASURED IN POTS"/>
    <tableColumn id="398" xr3:uid="{00000000-0010-0000-1500-00008E010000}" name="FLOWERING PLANTS, POTTED, INDOOR USE, LILY, EASTER, WHOLESALE, POTS, GE 5 INCHES - OPERATIONS WITH SALES"/>
    <tableColumn id="399" xr3:uid="{00000000-0010-0000-1500-00008F010000}" name="FLOWERING PLANTS, POTTED, INDOOR USE, LILY, EASTER, WHOLESALE, POTS, GE 5 INCHES - SALES, MEASURED IN $"/>
    <tableColumn id="400" xr3:uid="{00000000-0010-0000-1500-000090010000}" name="FLOWERING PLANTS, POTTED, INDOOR USE, LILY, EASTER, WHOLESALE, POTS, GE 5 INCHES - SALES, MEASURED IN POTS"/>
    <tableColumn id="401" xr3:uid="{00000000-0010-0000-1500-000091010000}" name="FLOWERING PLANTS, POTTED, INDOOR USE, ORCHID, DENDROBIUM, IN THE OPEN, (EXCL NATURAL SHADE), POTS - ACRES IN PRODUCTION"/>
    <tableColumn id="402" xr3:uid="{00000000-0010-0000-1500-000092010000}" name="FLOWERING PLANTS, POTTED, INDOOR USE, ORCHID, DENDROBIUM, IN THE OPEN, (EXCL NATURAL SHADE), POTS - OPERATIONS WITH AREA IN PRODUCTION"/>
    <tableColumn id="403" xr3:uid="{00000000-0010-0000-1500-000093010000}" name="FLOWERING PLANTS, POTTED, INDOOR USE, ORCHID, DENDROBIUM, IN THE OPEN, NATURAL SHADE, POTS - ACRES IN PRODUCTION"/>
    <tableColumn id="404" xr3:uid="{00000000-0010-0000-1500-000094010000}" name="FLOWERING PLANTS, POTTED, INDOOR USE, ORCHID, DENDROBIUM, IN THE OPEN, NATURAL SHADE, POTS - OPERATIONS WITH AREA IN PRODUCTION"/>
    <tableColumn id="405" xr3:uid="{00000000-0010-0000-1500-000095010000}" name="FLOWERING PLANTS, POTTED, INDOOR USE, ORCHID, DENDROBIUM, POTS - OPERATIONS WITH SALES"/>
    <tableColumn id="406" xr3:uid="{00000000-0010-0000-1500-000096010000}" name="FLOWERING PLANTS, POTTED, INDOOR USE, ORCHID, DENDROBIUM, POTS - SALES, MEASURED IN $"/>
    <tableColumn id="407" xr3:uid="{00000000-0010-0000-1500-000097010000}" name="FLOWERING PLANTS, POTTED, INDOOR USE, ORCHID, DENDROBIUM, POTS - SALES, MEASURED IN POTS"/>
    <tableColumn id="408" xr3:uid="{00000000-0010-0000-1500-000098010000}" name="FLOWERING PLANTS, POTTED, INDOOR USE, ORCHID, DENDROBIUM, POTS, GE 5 INCHES - OPERATIONS WITH SALES"/>
    <tableColumn id="409" xr3:uid="{00000000-0010-0000-1500-000099010000}" name="FLOWERING PLANTS, POTTED, INDOOR USE, ORCHID, DENDROBIUM, POTS, GE 5 INCHES - SALES, MEASURED IN $"/>
    <tableColumn id="410" xr3:uid="{00000000-0010-0000-1500-00009A010000}" name="FLOWERING PLANTS, POTTED, INDOOR USE, ORCHID, DENDROBIUM, POTS, GE 5 INCHES - SALES, MEASURED IN POTS"/>
    <tableColumn id="411" xr3:uid="{00000000-0010-0000-1500-00009B010000}" name="FLOWERING PLANTS, POTTED, INDOOR USE, ORCHID, DENDROBIUM, POTS, LT 5 INCHES - OPERATIONS WITH SALES"/>
    <tableColumn id="412" xr3:uid="{00000000-0010-0000-1500-00009C010000}" name="FLOWERING PLANTS, POTTED, INDOOR USE, ORCHID, DENDROBIUM, POTS, LT 5 INCHES - SALES, MEASURED IN $"/>
    <tableColumn id="413" xr3:uid="{00000000-0010-0000-1500-00009D010000}" name="FLOWERING PLANTS, POTTED, INDOOR USE, ORCHID, DENDROBIUM, POTS, LT 5 INCHES - SALES, MEASURED IN POTS"/>
    <tableColumn id="414" xr3:uid="{00000000-0010-0000-1500-00009E010000}" name="FLOWERING PLANTS, POTTED, INDOOR USE, ORCHID, DENDROBIUM, RETAIL, POTS - OPERATIONS WITH SALES"/>
    <tableColumn id="415" xr3:uid="{00000000-0010-0000-1500-00009F010000}" name="FLOWERING PLANTS, POTTED, INDOOR USE, ORCHID, DENDROBIUM, RETAIL, POTS - SALES, MEASURED IN $"/>
    <tableColumn id="416" xr3:uid="{00000000-0010-0000-1500-0000A0010000}" name="FLOWERING PLANTS, POTTED, INDOOR USE, ORCHID, DENDROBIUM, RETAIL, POTS - SALES, MEASURED IN POTS"/>
    <tableColumn id="417" xr3:uid="{00000000-0010-0000-1500-0000A1010000}" name="FLOWERING PLANTS, POTTED, INDOOR USE, ORCHID, DENDROBIUM, RETAIL, POTS, GE 5 INCHES - OPERATIONS WITH SALES"/>
    <tableColumn id="418" xr3:uid="{00000000-0010-0000-1500-0000A2010000}" name="FLOWERING PLANTS, POTTED, INDOOR USE, ORCHID, DENDROBIUM, RETAIL, POTS, GE 5 INCHES - SALES, MEASURED IN $"/>
    <tableColumn id="419" xr3:uid="{00000000-0010-0000-1500-0000A3010000}" name="FLOWERING PLANTS, POTTED, INDOOR USE, ORCHID, DENDROBIUM, RETAIL, POTS, GE 5 INCHES - SALES, MEASURED IN POTS"/>
    <tableColumn id="420" xr3:uid="{00000000-0010-0000-1500-0000A4010000}" name="FLOWERING PLANTS, POTTED, INDOOR USE, ORCHID, DENDROBIUM, RETAIL, POTS, LT 5 INCHES - OPERATIONS WITH SALES"/>
    <tableColumn id="421" xr3:uid="{00000000-0010-0000-1500-0000A5010000}" name="FLOWERING PLANTS, POTTED, INDOOR USE, ORCHID, DENDROBIUM, RETAIL, POTS, LT 5 INCHES - SALES, MEASURED IN $"/>
    <tableColumn id="422" xr3:uid="{00000000-0010-0000-1500-0000A6010000}" name="FLOWERING PLANTS, POTTED, INDOOR USE, ORCHID, DENDROBIUM, RETAIL, POTS, LT 5 INCHES - SALES, MEASURED IN POTS"/>
    <tableColumn id="423" xr3:uid="{00000000-0010-0000-1500-0000A7010000}" name="FLOWERING PLANTS, POTTED, INDOOR USE, ORCHID, DENDROBIUM, UNDER PROTECTION, GREENHOUSE, POTS - OPERATIONS WITH AREA IN PRODUCTION"/>
    <tableColumn id="424" xr3:uid="{00000000-0010-0000-1500-0000A8010000}" name="FLOWERING PLANTS, POTTED, INDOOR USE, ORCHID, DENDROBIUM, UNDER PROTECTION, GREENHOUSE, POTS - SQ FT IN PRODUCTION"/>
    <tableColumn id="425" xr3:uid="{00000000-0010-0000-1500-0000A9010000}" name="FLOWERING PLANTS, POTTED, INDOOR USE, ORCHID, DENDROBIUM, UNDER PROTECTION, SHADE STRUCTURES, POTS - OPERATIONS WITH AREA IN PRODUCTION"/>
    <tableColumn id="426" xr3:uid="{00000000-0010-0000-1500-0000AA010000}" name="FLOWERING PLANTS, POTTED, INDOOR USE, ORCHID, DENDROBIUM, UNDER PROTECTION, SHADE STRUCTURES, POTS - SQ FT IN PRODUCTION"/>
    <tableColumn id="427" xr3:uid="{00000000-0010-0000-1500-0000AB010000}" name="FLOWERING PLANTS, POTTED, INDOOR USE, ORCHID, DENDROBIUM, WHOLESALE, POTS - OPERATIONS WITH SALES"/>
    <tableColumn id="428" xr3:uid="{00000000-0010-0000-1500-0000AC010000}" name="FLOWERING PLANTS, POTTED, INDOOR USE, ORCHID, DENDROBIUM, WHOLESALE, POTS - SALES, MEASURED IN $"/>
    <tableColumn id="429" xr3:uid="{00000000-0010-0000-1500-0000AD010000}" name="FLOWERING PLANTS, POTTED, INDOOR USE, ORCHID, DENDROBIUM, WHOLESALE, POTS - SALES, MEASURED IN POTS"/>
    <tableColumn id="430" xr3:uid="{00000000-0010-0000-1500-0000AE010000}" name="FLOWERING PLANTS, POTTED, INDOOR USE, ORCHID, DENDROBIUM, WHOLESALE, POTS, GE 5 INCHES - OPERATIONS WITH SALES"/>
    <tableColumn id="431" xr3:uid="{00000000-0010-0000-1500-0000AF010000}" name="FLOWERING PLANTS, POTTED, INDOOR USE, ORCHID, DENDROBIUM, WHOLESALE, POTS, GE 5 INCHES - SALES, MEASURED IN $"/>
    <tableColumn id="432" xr3:uid="{00000000-0010-0000-1500-0000B0010000}" name="FLOWERING PLANTS, POTTED, INDOOR USE, ORCHID, DENDROBIUM, WHOLESALE, POTS, GE 5 INCHES - SALES, MEASURED IN POTS"/>
    <tableColumn id="433" xr3:uid="{00000000-0010-0000-1500-0000B1010000}" name="FLOWERING PLANTS, POTTED, INDOOR USE, ORCHID, DENDROBIUM, WHOLESALE, POTS, LT 5 INCHES - OPERATIONS WITH SALES"/>
    <tableColumn id="434" xr3:uid="{00000000-0010-0000-1500-0000B2010000}" name="FLOWERING PLANTS, POTTED, INDOOR USE, ORCHID, DENDROBIUM, WHOLESALE, POTS, LT 5 INCHES - SALES, MEASURED IN $"/>
    <tableColumn id="435" xr3:uid="{00000000-0010-0000-1500-0000B3010000}" name="FLOWERING PLANTS, POTTED, INDOOR USE, ORCHID, DENDROBIUM, WHOLESALE, POTS, LT 5 INCHES - SALES, MEASURED IN POTS"/>
    <tableColumn id="436" xr3:uid="{00000000-0010-0000-1500-0000B4010000}" name="FLOWERING PLANTS, POTTED, INDOOR USE, ORCHID, ONCIDIINAE, POTS - OPERATIONS WITH SALES"/>
    <tableColumn id="437" xr3:uid="{00000000-0010-0000-1500-0000B5010000}" name="FLOWERING PLANTS, POTTED, INDOOR USE, ORCHID, ONCIDIINAE, POTS - SALES, MEASURED IN $"/>
    <tableColumn id="438" xr3:uid="{00000000-0010-0000-1500-0000B6010000}" name="FLOWERING PLANTS, POTTED, INDOOR USE, ORCHID, ONCIDIINAE, POTS - SALES, MEASURED IN POTS"/>
    <tableColumn id="439" xr3:uid="{00000000-0010-0000-1500-0000B7010000}" name="FLOWERING PLANTS, POTTED, INDOOR USE, ORCHID, ONCIDIINAE, POTS, GE 5 INCHES - OPERATIONS WITH SALES"/>
    <tableColumn id="440" xr3:uid="{00000000-0010-0000-1500-0000B8010000}" name="FLOWERING PLANTS, POTTED, INDOOR USE, ORCHID, ONCIDIINAE, POTS, GE 5 INCHES - SALES, MEASURED IN $"/>
    <tableColumn id="441" xr3:uid="{00000000-0010-0000-1500-0000B9010000}" name="FLOWERING PLANTS, POTTED, INDOOR USE, ORCHID, ONCIDIINAE, POTS, GE 5 INCHES - SALES, MEASURED IN POTS"/>
    <tableColumn id="442" xr3:uid="{00000000-0010-0000-1500-0000BA010000}" name="FLOWERING PLANTS, POTTED, INDOOR USE, ORCHID, ONCIDIINAE, POTS, LT 5 INCHES - OPERATIONS WITH SALES"/>
    <tableColumn id="443" xr3:uid="{00000000-0010-0000-1500-0000BB010000}" name="FLOWERING PLANTS, POTTED, INDOOR USE, ORCHID, ONCIDIINAE, POTS, LT 5 INCHES - SALES, MEASURED IN $"/>
    <tableColumn id="444" xr3:uid="{00000000-0010-0000-1500-0000BC010000}" name="FLOWERING PLANTS, POTTED, INDOOR USE, ORCHID, ONCIDIINAE, POTS, LT 5 INCHES - SALES, MEASURED IN POTS"/>
    <tableColumn id="445" xr3:uid="{00000000-0010-0000-1500-0000BD010000}" name="FLOWERING PLANTS, POTTED, INDOOR USE, ORCHID, ONCIDIINAE, RETAIL, POTS - OPERATIONS WITH SALES"/>
    <tableColumn id="446" xr3:uid="{00000000-0010-0000-1500-0000BE010000}" name="FLOWERING PLANTS, POTTED, INDOOR USE, ORCHID, ONCIDIINAE, RETAIL, POTS - SALES, MEASURED IN $"/>
    <tableColumn id="447" xr3:uid="{00000000-0010-0000-1500-0000BF010000}" name="FLOWERING PLANTS, POTTED, INDOOR USE, ORCHID, ONCIDIINAE, RETAIL, POTS - SALES, MEASURED IN POTS"/>
    <tableColumn id="448" xr3:uid="{00000000-0010-0000-1500-0000C0010000}" name="FLOWERING PLANTS, POTTED, INDOOR USE, ORCHID, ONCIDIINAE, RETAIL, POTS, GE 5 INCHES - OPERATIONS WITH SALES"/>
    <tableColumn id="449" xr3:uid="{00000000-0010-0000-1500-0000C1010000}" name="FLOWERING PLANTS, POTTED, INDOOR USE, ORCHID, ONCIDIINAE, RETAIL, POTS, GE 5 INCHES - SALES, MEASURED IN $"/>
    <tableColumn id="450" xr3:uid="{00000000-0010-0000-1500-0000C2010000}" name="FLOWERING PLANTS, POTTED, INDOOR USE, ORCHID, ONCIDIINAE, RETAIL, POTS, GE 5 INCHES - SALES, MEASURED IN POTS"/>
    <tableColumn id="451" xr3:uid="{00000000-0010-0000-1500-0000C3010000}" name="FLOWERING PLANTS, POTTED, INDOOR USE, ORCHID, ONCIDIINAE, RETAIL, POTS, LT 5 INCHES - OPERATIONS WITH SALES"/>
    <tableColumn id="452" xr3:uid="{00000000-0010-0000-1500-0000C4010000}" name="FLOWERING PLANTS, POTTED, INDOOR USE, ORCHID, ONCIDIINAE, RETAIL, POTS, LT 5 INCHES - SALES, MEASURED IN $"/>
    <tableColumn id="453" xr3:uid="{00000000-0010-0000-1500-0000C5010000}" name="FLOWERING PLANTS, POTTED, INDOOR USE, ORCHID, ONCIDIINAE, RETAIL, POTS, LT 5 INCHES - SALES, MEASURED IN POTS"/>
    <tableColumn id="454" xr3:uid="{00000000-0010-0000-1500-0000C6010000}" name="FLOWERING PLANTS, POTTED, INDOOR USE, ORCHID, ONCIDIINAE, WHOLESALE, POTS - OPERATIONS WITH SALES"/>
    <tableColumn id="455" xr3:uid="{00000000-0010-0000-1500-0000C7010000}" name="FLOWERING PLANTS, POTTED, INDOOR USE, ORCHID, ONCIDIINAE, WHOLESALE, POTS - SALES, MEASURED IN $"/>
    <tableColumn id="456" xr3:uid="{00000000-0010-0000-1500-0000C8010000}" name="FLOWERING PLANTS, POTTED, INDOOR USE, ORCHID, ONCIDIINAE, WHOLESALE, POTS - SALES, MEASURED IN POTS"/>
    <tableColumn id="457" xr3:uid="{00000000-0010-0000-1500-0000C9010000}" name="FLOWERING PLANTS, POTTED, INDOOR USE, ORCHID, ONCIDIINAE, WHOLESALE, POTS, GE 5 INCHES - OPERATIONS WITH SALES"/>
    <tableColumn id="458" xr3:uid="{00000000-0010-0000-1500-0000CA010000}" name="FLOWERING PLANTS, POTTED, INDOOR USE, ORCHID, ONCIDIINAE, WHOLESALE, POTS, GE 5 INCHES - SALES, MEASURED IN $"/>
    <tableColumn id="459" xr3:uid="{00000000-0010-0000-1500-0000CB010000}" name="FLOWERING PLANTS, POTTED, INDOOR USE, ORCHID, ONCIDIINAE, WHOLESALE, POTS, GE 5 INCHES - SALES, MEASURED IN POTS"/>
    <tableColumn id="460" xr3:uid="{00000000-0010-0000-1500-0000CC010000}" name="FLOWERING PLANTS, POTTED, INDOOR USE, ORCHID, ONCIDIINAE, WHOLESALE, POTS, LT 5 INCHES - OPERATIONS WITH SALES"/>
    <tableColumn id="461" xr3:uid="{00000000-0010-0000-1500-0000CD010000}" name="FLOWERING PLANTS, POTTED, INDOOR USE, ORCHID, ONCIDIINAE, WHOLESALE, POTS, LT 5 INCHES - SALES, MEASURED IN $"/>
    <tableColumn id="462" xr3:uid="{00000000-0010-0000-1500-0000CE010000}" name="FLOWERING PLANTS, POTTED, INDOOR USE, ORCHID, ONCIDIINAE, WHOLESALE, POTS, LT 5 INCHES - SALES, MEASURED IN POTS"/>
    <tableColumn id="463" xr3:uid="{00000000-0010-0000-1500-0000CF010000}" name="FLOWERING PLANTS, POTTED, INDOOR USE, ORCHID, OTHER, POTS - OPERATIONS WITH SALES"/>
    <tableColumn id="464" xr3:uid="{00000000-0010-0000-1500-0000D0010000}" name="FLOWERING PLANTS, POTTED, INDOOR USE, ORCHID, OTHER, POTS - SALES, MEASURED IN $"/>
    <tableColumn id="465" xr3:uid="{00000000-0010-0000-1500-0000D1010000}" name="FLOWERING PLANTS, POTTED, INDOOR USE, ORCHID, OTHER, POTS - SALES, MEASURED IN POTS"/>
    <tableColumn id="466" xr3:uid="{00000000-0010-0000-1500-0000D2010000}" name="FLOWERING PLANTS, POTTED, INDOOR USE, ORCHID, OTHER, POTS, GE 5 INCHES - OPERATIONS WITH SALES"/>
    <tableColumn id="467" xr3:uid="{00000000-0010-0000-1500-0000D3010000}" name="FLOWERING PLANTS, POTTED, INDOOR USE, ORCHID, OTHER, POTS, GE 5 INCHES - SALES, MEASURED IN $"/>
    <tableColumn id="468" xr3:uid="{00000000-0010-0000-1500-0000D4010000}" name="FLOWERING PLANTS, POTTED, INDOOR USE, ORCHID, OTHER, POTS, GE 5 INCHES - SALES, MEASURED IN POTS"/>
    <tableColumn id="469" xr3:uid="{00000000-0010-0000-1500-0000D5010000}" name="FLOWERING PLANTS, POTTED, INDOOR USE, ORCHID, OTHER, POTS, LT 5 INCHES - OPERATIONS WITH SALES"/>
    <tableColumn id="470" xr3:uid="{00000000-0010-0000-1500-0000D6010000}" name="FLOWERING PLANTS, POTTED, INDOOR USE, ORCHID, OTHER, POTS, LT 5 INCHES - SALES, MEASURED IN $"/>
    <tableColumn id="471" xr3:uid="{00000000-0010-0000-1500-0000D7010000}" name="FLOWERING PLANTS, POTTED, INDOOR USE, ORCHID, OTHER, POTS, LT 5 INCHES - SALES, MEASURED IN POTS"/>
    <tableColumn id="472" xr3:uid="{00000000-0010-0000-1500-0000D8010000}" name="FLOWERING PLANTS, POTTED, INDOOR USE, ORCHID, OTHER, RETAIL, POTS - OPERATIONS WITH SALES"/>
    <tableColumn id="473" xr3:uid="{00000000-0010-0000-1500-0000D9010000}" name="FLOWERING PLANTS, POTTED, INDOOR USE, ORCHID, OTHER, RETAIL, POTS - SALES, MEASURED IN $"/>
    <tableColumn id="474" xr3:uid="{00000000-0010-0000-1500-0000DA010000}" name="FLOWERING PLANTS, POTTED, INDOOR USE, ORCHID, OTHER, RETAIL, POTS - SALES, MEASURED IN POTS"/>
    <tableColumn id="475" xr3:uid="{00000000-0010-0000-1500-0000DB010000}" name="FLOWERING PLANTS, POTTED, INDOOR USE, ORCHID, OTHER, RETAIL, POTS, GE 5 INCHES - OPERATIONS WITH SALES"/>
    <tableColumn id="476" xr3:uid="{00000000-0010-0000-1500-0000DC010000}" name="FLOWERING PLANTS, POTTED, INDOOR USE, ORCHID, OTHER, RETAIL, POTS, GE 5 INCHES - SALES, MEASURED IN $"/>
    <tableColumn id="477" xr3:uid="{00000000-0010-0000-1500-0000DD010000}" name="FLOWERING PLANTS, POTTED, INDOOR USE, ORCHID, OTHER, RETAIL, POTS, GE 5 INCHES - SALES, MEASURED IN POTS"/>
    <tableColumn id="478" xr3:uid="{00000000-0010-0000-1500-0000DE010000}" name="FLOWERING PLANTS, POTTED, INDOOR USE, ORCHID, OTHER, RETAIL, POTS, LT 5 INCHES - OPERATIONS WITH SALES"/>
    <tableColumn id="479" xr3:uid="{00000000-0010-0000-1500-0000DF010000}" name="FLOWERING PLANTS, POTTED, INDOOR USE, ORCHID, OTHER, RETAIL, POTS, LT 5 INCHES - SALES, MEASURED IN $"/>
    <tableColumn id="480" xr3:uid="{00000000-0010-0000-1500-0000E0010000}" name="FLOWERING PLANTS, POTTED, INDOOR USE, ORCHID, OTHER, RETAIL, POTS, LT 5 INCHES - SALES, MEASURED IN POTS"/>
    <tableColumn id="481" xr3:uid="{00000000-0010-0000-1500-0000E1010000}" name="FLOWERING PLANTS, POTTED, INDOOR USE, ORCHID, OTHER, WHOLESALE, POTS - OPERATIONS WITH SALES"/>
    <tableColumn id="482" xr3:uid="{00000000-0010-0000-1500-0000E2010000}" name="FLOWERING PLANTS, POTTED, INDOOR USE, ORCHID, OTHER, WHOLESALE, POTS - SALES, MEASURED IN $"/>
    <tableColumn id="483" xr3:uid="{00000000-0010-0000-1500-0000E3010000}" name="FLOWERING PLANTS, POTTED, INDOOR USE, ORCHID, OTHER, WHOLESALE, POTS - SALES, MEASURED IN POTS"/>
    <tableColumn id="484" xr3:uid="{00000000-0010-0000-1500-0000E4010000}" name="FLOWERING PLANTS, POTTED, INDOOR USE, ORCHID, OTHER, WHOLESALE, POTS, GE 5 INCHES - OPERATIONS WITH SALES"/>
    <tableColumn id="485" xr3:uid="{00000000-0010-0000-1500-0000E5010000}" name="FLOWERING PLANTS, POTTED, INDOOR USE, ORCHID, OTHER, WHOLESALE, POTS, GE 5 INCHES - SALES, MEASURED IN $"/>
    <tableColumn id="486" xr3:uid="{00000000-0010-0000-1500-0000E6010000}" name="FLOWERING PLANTS, POTTED, INDOOR USE, ORCHID, OTHER, WHOLESALE, POTS, GE 5 INCHES - SALES, MEASURED IN POTS"/>
    <tableColumn id="487" xr3:uid="{00000000-0010-0000-1500-0000E7010000}" name="FLOWERING PLANTS, POTTED, INDOOR USE, ORCHID, OTHER, WHOLESALE, POTS, LT 5 INCHES - OPERATIONS WITH SALES"/>
    <tableColumn id="488" xr3:uid="{00000000-0010-0000-1500-0000E8010000}" name="FLOWERING PLANTS, POTTED, INDOOR USE, ORCHID, OTHER, WHOLESALE, POTS, LT 5 INCHES - SALES, MEASURED IN $"/>
    <tableColumn id="489" xr3:uid="{00000000-0010-0000-1500-0000E9010000}" name="FLOWERING PLANTS, POTTED, INDOOR USE, ORCHID, OTHER, WHOLESALE, POTS, LT 5 INCHES - SALES, MEASURED IN POTS"/>
    <tableColumn id="490" xr3:uid="{00000000-0010-0000-1500-0000EA010000}" name="FLOWERING PLANTS, POTTED, INDOOR USE, ORCHID, PHALAENOPSIS, POTS - OPERATIONS WITH SALES"/>
    <tableColumn id="491" xr3:uid="{00000000-0010-0000-1500-0000EB010000}" name="FLOWERING PLANTS, POTTED, INDOOR USE, ORCHID, PHALAENOPSIS, POTS - SALES, MEASURED IN $"/>
    <tableColumn id="492" xr3:uid="{00000000-0010-0000-1500-0000EC010000}" name="FLOWERING PLANTS, POTTED, INDOOR USE, ORCHID, PHALAENOPSIS, POTS - SALES, MEASURED IN POTS"/>
    <tableColumn id="493" xr3:uid="{00000000-0010-0000-1500-0000ED010000}" name="FLOWERING PLANTS, POTTED, INDOOR USE, ORCHID, PHALAENOPSIS, POTS, GE 5 INCHES - OPERATIONS WITH SALES"/>
    <tableColumn id="494" xr3:uid="{00000000-0010-0000-1500-0000EE010000}" name="FLOWERING PLANTS, POTTED, INDOOR USE, ORCHID, PHALAENOPSIS, POTS, GE 5 INCHES - SALES, MEASURED IN $"/>
    <tableColumn id="495" xr3:uid="{00000000-0010-0000-1500-0000EF010000}" name="FLOWERING PLANTS, POTTED, INDOOR USE, ORCHID, PHALAENOPSIS, POTS, GE 5 INCHES - SALES, MEASURED IN POTS"/>
    <tableColumn id="496" xr3:uid="{00000000-0010-0000-1500-0000F0010000}" name="FLOWERING PLANTS, POTTED, INDOOR USE, ORCHID, PHALAENOPSIS, POTS, LT 5 INCHES - OPERATIONS WITH SALES"/>
    <tableColumn id="497" xr3:uid="{00000000-0010-0000-1500-0000F1010000}" name="FLOWERING PLANTS, POTTED, INDOOR USE, ORCHID, PHALAENOPSIS, POTS, LT 5 INCHES - SALES, MEASURED IN $"/>
    <tableColumn id="498" xr3:uid="{00000000-0010-0000-1500-0000F2010000}" name="FLOWERING PLANTS, POTTED, INDOOR USE, ORCHID, PHALAENOPSIS, POTS, LT 5 INCHES - SALES, MEASURED IN POTS"/>
    <tableColumn id="499" xr3:uid="{00000000-0010-0000-1500-0000F3010000}" name="FLOWERING PLANTS, POTTED, INDOOR USE, ORCHID, PHALAENOPSIS, RETAIL, POTS - OPERATIONS WITH SALES"/>
    <tableColumn id="500" xr3:uid="{00000000-0010-0000-1500-0000F4010000}" name="FLOWERING PLANTS, POTTED, INDOOR USE, ORCHID, PHALAENOPSIS, RETAIL, POTS - SALES, MEASURED IN $"/>
    <tableColumn id="501" xr3:uid="{00000000-0010-0000-1500-0000F5010000}" name="FLOWERING PLANTS, POTTED, INDOOR USE, ORCHID, PHALAENOPSIS, RETAIL, POTS - SALES, MEASURED IN POTS"/>
    <tableColumn id="502" xr3:uid="{00000000-0010-0000-1500-0000F6010000}" name="FLOWERING PLANTS, POTTED, INDOOR USE, ORCHID, PHALAENOPSIS, RETAIL, POTS, GE 5 INCHES - OPERATIONS WITH SALES"/>
    <tableColumn id="503" xr3:uid="{00000000-0010-0000-1500-0000F7010000}" name="FLOWERING PLANTS, POTTED, INDOOR USE, ORCHID, PHALAENOPSIS, RETAIL, POTS, GE 5 INCHES - SALES, MEASURED IN $"/>
    <tableColumn id="504" xr3:uid="{00000000-0010-0000-1500-0000F8010000}" name="FLOWERING PLANTS, POTTED, INDOOR USE, ORCHID, PHALAENOPSIS, RETAIL, POTS, GE 5 INCHES - SALES, MEASURED IN POTS"/>
    <tableColumn id="505" xr3:uid="{00000000-0010-0000-1500-0000F9010000}" name="FLOWERING PLANTS, POTTED, INDOOR USE, ORCHID, PHALAENOPSIS, RETAIL, POTS, LT 5 INCHES - OPERATIONS WITH SALES"/>
    <tableColumn id="506" xr3:uid="{00000000-0010-0000-1500-0000FA010000}" name="FLOWERING PLANTS, POTTED, INDOOR USE, ORCHID, PHALAENOPSIS, RETAIL, POTS, LT 5 INCHES - SALES, MEASURED IN $"/>
    <tableColumn id="507" xr3:uid="{00000000-0010-0000-1500-0000FB010000}" name="FLOWERING PLANTS, POTTED, INDOOR USE, ORCHID, PHALAENOPSIS, RETAIL, POTS, LT 5 INCHES - SALES, MEASURED IN POTS"/>
    <tableColumn id="508" xr3:uid="{00000000-0010-0000-1500-0000FC010000}" name="FLOWERING PLANTS, POTTED, INDOOR USE, ORCHID, PHALAENOPSIS, WHOLESALE, POTS - OPERATIONS WITH SALES"/>
    <tableColumn id="509" xr3:uid="{00000000-0010-0000-1500-0000FD010000}" name="FLOWERING PLANTS, POTTED, INDOOR USE, ORCHID, PHALAENOPSIS, WHOLESALE, POTS - SALES, MEASURED IN $"/>
    <tableColumn id="510" xr3:uid="{00000000-0010-0000-1500-0000FE010000}" name="FLOWERING PLANTS, POTTED, INDOOR USE, ORCHID, PHALAENOPSIS, WHOLESALE, POTS - SALES, MEASURED IN POTS"/>
    <tableColumn id="511" xr3:uid="{00000000-0010-0000-1500-0000FF010000}" name="FLOWERING PLANTS, POTTED, INDOOR USE, ORCHID, PHALAENOPSIS, WHOLESALE, POTS, GE 5 INCHES - OPERATIONS WITH SALES"/>
    <tableColumn id="512" xr3:uid="{00000000-0010-0000-1500-000000020000}" name="FLOWERING PLANTS, POTTED, INDOOR USE, ORCHID, PHALAENOPSIS, WHOLESALE, POTS, GE 5 INCHES - SALES, MEASURED IN $"/>
    <tableColumn id="513" xr3:uid="{00000000-0010-0000-1500-000001020000}" name="FLOWERING PLANTS, POTTED, INDOOR USE, ORCHID, PHALAENOPSIS, WHOLESALE, POTS, GE 5 INCHES - SALES, MEASURED IN POTS"/>
    <tableColumn id="514" xr3:uid="{00000000-0010-0000-1500-000002020000}" name="FLOWERING PLANTS, POTTED, INDOOR USE, ORCHID, PHALAENOPSIS, WHOLESALE, POTS, LT 5 INCHES - OPERATIONS WITH SALES"/>
    <tableColumn id="515" xr3:uid="{00000000-0010-0000-1500-000003020000}" name="FLOWERING PLANTS, POTTED, INDOOR USE, ORCHID, PHALAENOPSIS, WHOLESALE, POTS, LT 5 INCHES - SALES, MEASURED IN $"/>
    <tableColumn id="516" xr3:uid="{00000000-0010-0000-1500-000004020000}" name="FLOWERING PLANTS, POTTED, INDOOR USE, ORCHID, PHALAENOPSIS, WHOLESALE, POTS, LT 5 INCHES - SALES, MEASURED IN POTS"/>
    <tableColumn id="517" xr3:uid="{00000000-0010-0000-1500-000005020000}" name="FLOWERING PLANTS, POTTED, INDOOR USE, OTHER CLASSES, (EXCL SPRING FLOWERING BULBS), POTS - OPERATIONS WITH SALES"/>
    <tableColumn id="518" xr3:uid="{00000000-0010-0000-1500-000006020000}" name="FLOWERING PLANTS, POTTED, INDOOR USE, OTHER CLASSES, (EXCL SPRING FLOWERING BULBS), POTS - SALES, MEASURED IN $"/>
    <tableColumn id="519" xr3:uid="{00000000-0010-0000-1500-000007020000}" name="FLOWERING PLANTS, POTTED, INDOOR USE, OTHER CLASSES, (EXCL SPRING FLOWERING BULBS), POTS - SALES, MEASURED IN POTS"/>
    <tableColumn id="520" xr3:uid="{00000000-0010-0000-1500-000008020000}" name="FLOWERING PLANTS, POTTED, INDOOR USE, OTHER CLASSES, (EXCL SPRING FLOWERING BULBS), POTS, GE 5 INCHES - OPERATIONS WITH SALES"/>
    <tableColumn id="521" xr3:uid="{00000000-0010-0000-1500-000009020000}" name="FLOWERING PLANTS, POTTED, INDOOR USE, OTHER CLASSES, (EXCL SPRING FLOWERING BULBS), POTS, GE 5 INCHES - SALES, MEASURED IN $"/>
    <tableColumn id="522" xr3:uid="{00000000-0010-0000-1500-00000A020000}" name="FLOWERING PLANTS, POTTED, INDOOR USE, OTHER CLASSES, (EXCL SPRING FLOWERING BULBS), POTS, GE 5 INCHES - SALES, MEASURED IN POTS"/>
    <tableColumn id="523" xr3:uid="{00000000-0010-0000-1500-00000B020000}" name="FLOWERING PLANTS, POTTED, INDOOR USE, OTHER CLASSES, (EXCL SPRING FLOWERING BULBS), POTS, LT 5 INCHES - OPERATIONS WITH SALES"/>
    <tableColumn id="524" xr3:uid="{00000000-0010-0000-1500-00000C020000}" name="FLOWERING PLANTS, POTTED, INDOOR USE, OTHER CLASSES, (EXCL SPRING FLOWERING BULBS), POTS, LT 5 INCHES - SALES, MEASURED IN $"/>
    <tableColumn id="525" xr3:uid="{00000000-0010-0000-1500-00000D020000}" name="FLOWERING PLANTS, POTTED, INDOOR USE, OTHER CLASSES, (EXCL SPRING FLOWERING BULBS), POTS, LT 5 INCHES - SALES, MEASURED IN POTS"/>
    <tableColumn id="526" xr3:uid="{00000000-0010-0000-1500-00000E020000}" name="FLOWERING PLANTS, POTTED, INDOOR USE, OTHER CLASSES, (EXCL SPRING FLOWERING BULBS), RETAIL, POTS - OPERATIONS WITH SALES"/>
    <tableColumn id="527" xr3:uid="{00000000-0010-0000-1500-00000F020000}" name="FLOWERING PLANTS, POTTED, INDOOR USE, OTHER CLASSES, (EXCL SPRING FLOWERING BULBS), RETAIL, POTS - SALES, MEASURED IN $"/>
    <tableColumn id="528" xr3:uid="{00000000-0010-0000-1500-000010020000}" name="FLOWERING PLANTS, POTTED, INDOOR USE, OTHER CLASSES, (EXCL SPRING FLOWERING BULBS), RETAIL, POTS - SALES, MEASURED IN POTS"/>
    <tableColumn id="529" xr3:uid="{00000000-0010-0000-1500-000011020000}" name="FLOWERING PLANTS, POTTED, INDOOR USE, OTHER CLASSES, (EXCL SPRING FLOWERING BULBS), RETAIL, POTS, GE 5 INCHES - OPERATIONS WITH SALES"/>
    <tableColumn id="530" xr3:uid="{00000000-0010-0000-1500-000012020000}" name="FLOWERING PLANTS, POTTED, INDOOR USE, OTHER CLASSES, (EXCL SPRING FLOWERING BULBS), RETAIL, POTS, GE 5 INCHES - SALES, MEASURED IN $"/>
    <tableColumn id="531" xr3:uid="{00000000-0010-0000-1500-000013020000}" name="FLOWERING PLANTS, POTTED, INDOOR USE, OTHER CLASSES, (EXCL SPRING FLOWERING BULBS), RETAIL, POTS, GE 5 INCHES - SALES, MEASURED IN POTS"/>
    <tableColumn id="532" xr3:uid="{00000000-0010-0000-1500-000014020000}" name="FLOWERING PLANTS, POTTED, INDOOR USE, OTHER CLASSES, (EXCL SPRING FLOWERING BULBS), RETAIL, POTS, LT 5 INCHES - OPERATIONS WITH SALES"/>
    <tableColumn id="533" xr3:uid="{00000000-0010-0000-1500-000015020000}" name="FLOWERING PLANTS, POTTED, INDOOR USE, OTHER CLASSES, (EXCL SPRING FLOWERING BULBS), RETAIL, POTS, LT 5 INCHES - SALES, MEASURED IN $"/>
    <tableColumn id="534" xr3:uid="{00000000-0010-0000-1500-000016020000}" name="FLOWERING PLANTS, POTTED, INDOOR USE, OTHER CLASSES, (EXCL SPRING FLOWERING BULBS), RETAIL, POTS, LT 5 INCHES - SALES, MEASURED IN POTS"/>
    <tableColumn id="535" xr3:uid="{00000000-0010-0000-1500-000017020000}" name="FLOWERING PLANTS, POTTED, INDOOR USE, OTHER CLASSES, (EXCL SPRING FLOWERING BULBS), WHOLESALE, POTS - OPERATIONS WITH SALES"/>
    <tableColumn id="536" xr3:uid="{00000000-0010-0000-1500-000018020000}" name="FLOWERING PLANTS, POTTED, INDOOR USE, OTHER CLASSES, (EXCL SPRING FLOWERING BULBS), WHOLESALE, POTS - SALES, MEASURED IN $"/>
    <tableColumn id="537" xr3:uid="{00000000-0010-0000-1500-000019020000}" name="FLOWERING PLANTS, POTTED, INDOOR USE, OTHER CLASSES, (EXCL SPRING FLOWERING BULBS), WHOLESALE, POTS - SALES, MEASURED IN POTS"/>
    <tableColumn id="538" xr3:uid="{00000000-0010-0000-1500-00001A020000}" name="FLOWERING PLANTS, POTTED, INDOOR USE, OTHER CLASSES, (EXCL SPRING FLOWERING BULBS), WHOLESALE, POTS, GE 5 INCHES - OPERATIONS WITH SALES"/>
    <tableColumn id="539" xr3:uid="{00000000-0010-0000-1500-00001B020000}" name="FLOWERING PLANTS, POTTED, INDOOR USE, OTHER CLASSES, (EXCL SPRING FLOWERING BULBS), WHOLESALE, POTS, GE 5 INCHES - SALES, MEASURED IN $"/>
    <tableColumn id="540" xr3:uid="{00000000-0010-0000-1500-00001C020000}" name="FLOWERING PLANTS, POTTED, INDOOR USE, OTHER CLASSES, (EXCL SPRING FLOWERING BULBS), WHOLESALE, POTS, GE 5 INCHES - SALES, MEASURED IN POTS"/>
    <tableColumn id="541" xr3:uid="{00000000-0010-0000-1500-00001D020000}" name="FLOWERING PLANTS, POTTED, INDOOR USE, OTHER CLASSES, (EXCL SPRING FLOWERING BULBS), WHOLESALE, POTS, LT 5 INCHES - OPERATIONS WITH SALES"/>
    <tableColumn id="542" xr3:uid="{00000000-0010-0000-1500-00001E020000}" name="FLOWERING PLANTS, POTTED, INDOOR USE, OTHER CLASSES, (EXCL SPRING FLOWERING BULBS), WHOLESALE, POTS, LT 5 INCHES - SALES, MEASURED IN $"/>
    <tableColumn id="543" xr3:uid="{00000000-0010-0000-1500-00001F020000}" name="FLOWERING PLANTS, POTTED, INDOOR USE, OTHER CLASSES, (EXCL SPRING FLOWERING BULBS), WHOLESALE, POTS, LT 5 INCHES - SALES, MEASURED IN POTS"/>
    <tableColumn id="544" xr3:uid="{00000000-0010-0000-1500-000020020000}" name="FLOWERING PLANTS, POTTED, INDOOR USE, POINSETTIA, POTS - OPERATIONS WITH SALES"/>
    <tableColumn id="545" xr3:uid="{00000000-0010-0000-1500-000021020000}" name="FLOWERING PLANTS, POTTED, INDOOR USE, POINSETTIA, POTS - SALES, MEASURED IN $"/>
    <tableColumn id="546" xr3:uid="{00000000-0010-0000-1500-000022020000}" name="FLOWERING PLANTS, POTTED, INDOOR USE, POINSETTIA, POTS - SALES, MEASURED IN POTS"/>
    <tableColumn id="547" xr3:uid="{00000000-0010-0000-1500-000023020000}" name="FLOWERING PLANTS, POTTED, INDOOR USE, POINSETTIA, POTS, GE 5 INCHES - OPERATIONS WITH SALES"/>
    <tableColumn id="548" xr3:uid="{00000000-0010-0000-1500-000024020000}" name="FLOWERING PLANTS, POTTED, INDOOR USE, POINSETTIA, POTS, GE 5 INCHES - SALES, MEASURED IN $"/>
    <tableColumn id="549" xr3:uid="{00000000-0010-0000-1500-000025020000}" name="FLOWERING PLANTS, POTTED, INDOOR USE, POINSETTIA, POTS, GE 5 INCHES - SALES, MEASURED IN POTS"/>
    <tableColumn id="550" xr3:uid="{00000000-0010-0000-1500-000026020000}" name="FLOWERING PLANTS, POTTED, INDOOR USE, POINSETTIA, POTS, LT 5 INCHES - OPERATIONS WITH SALES"/>
    <tableColumn id="551" xr3:uid="{00000000-0010-0000-1500-000027020000}" name="FLOWERING PLANTS, POTTED, INDOOR USE, POINSETTIA, POTS, LT 5 INCHES - SALES, MEASURED IN $"/>
    <tableColumn id="552" xr3:uid="{00000000-0010-0000-1500-000028020000}" name="FLOWERING PLANTS, POTTED, INDOOR USE, POINSETTIA, POTS, LT 5 INCHES - SALES, MEASURED IN POTS"/>
    <tableColumn id="553" xr3:uid="{00000000-0010-0000-1500-000029020000}" name="FLOWERING PLANTS, POTTED, INDOOR USE, POINSETTIA, RETAIL, POTS - OPERATIONS WITH SALES"/>
    <tableColumn id="554" xr3:uid="{00000000-0010-0000-1500-00002A020000}" name="FLOWERING PLANTS, POTTED, INDOOR USE, POINSETTIA, RETAIL, POTS - SALES, MEASURED IN $"/>
    <tableColumn id="555" xr3:uid="{00000000-0010-0000-1500-00002B020000}" name="FLOWERING PLANTS, POTTED, INDOOR USE, POINSETTIA, RETAIL, POTS - SALES, MEASURED IN POTS"/>
    <tableColumn id="556" xr3:uid="{00000000-0010-0000-1500-00002C020000}" name="FLOWERING PLANTS, POTTED, INDOOR USE, POINSETTIA, RETAIL, POTS, GE 5 INCHES - OPERATIONS WITH SALES"/>
    <tableColumn id="557" xr3:uid="{00000000-0010-0000-1500-00002D020000}" name="FLOWERING PLANTS, POTTED, INDOOR USE, POINSETTIA, RETAIL, POTS, GE 5 INCHES - SALES, MEASURED IN $"/>
    <tableColumn id="558" xr3:uid="{00000000-0010-0000-1500-00002E020000}" name="FLOWERING PLANTS, POTTED, INDOOR USE, POINSETTIA, RETAIL, POTS, GE 5 INCHES - SALES, MEASURED IN POTS"/>
    <tableColumn id="559" xr3:uid="{00000000-0010-0000-1500-00002F020000}" name="FLOWERING PLANTS, POTTED, INDOOR USE, POINSETTIA, RETAIL, POTS, LT 5 INCHES - OPERATIONS WITH SALES"/>
    <tableColumn id="560" xr3:uid="{00000000-0010-0000-1500-000030020000}" name="FLOWERING PLANTS, POTTED, INDOOR USE, POINSETTIA, RETAIL, POTS, LT 5 INCHES - SALES, MEASURED IN $"/>
    <tableColumn id="561" xr3:uid="{00000000-0010-0000-1500-000031020000}" name="FLOWERING PLANTS, POTTED, INDOOR USE, POINSETTIA, RETAIL, POTS, LT 5 INCHES - SALES, MEASURED IN POTS"/>
    <tableColumn id="562" xr3:uid="{00000000-0010-0000-1500-000032020000}" name="FLOWERING PLANTS, POTTED, INDOOR USE, POINSETTIA, WHOLESALE, POTS - OPERATIONS WITH SALES"/>
    <tableColumn id="563" xr3:uid="{00000000-0010-0000-1500-000033020000}" name="FLOWERING PLANTS, POTTED, INDOOR USE, POINSETTIA, WHOLESALE, POTS - SALES, MEASURED IN $"/>
    <tableColumn id="564" xr3:uid="{00000000-0010-0000-1500-000034020000}" name="FLOWERING PLANTS, POTTED, INDOOR USE, POINSETTIA, WHOLESALE, POTS - SALES, MEASURED IN POTS"/>
    <tableColumn id="565" xr3:uid="{00000000-0010-0000-1500-000035020000}" name="FLOWERING PLANTS, POTTED, INDOOR USE, POINSETTIA, WHOLESALE, POTS, GE 5 INCHES - OPERATIONS WITH SALES"/>
    <tableColumn id="566" xr3:uid="{00000000-0010-0000-1500-000036020000}" name="FLOWERING PLANTS, POTTED, INDOOR USE, POINSETTIA, WHOLESALE, POTS, GE 5 INCHES - SALES, MEASURED IN $"/>
    <tableColumn id="567" xr3:uid="{00000000-0010-0000-1500-000037020000}" name="FLOWERING PLANTS, POTTED, INDOOR USE, POINSETTIA, WHOLESALE, POTS, GE 5 INCHES - SALES, MEASURED IN POTS"/>
    <tableColumn id="568" xr3:uid="{00000000-0010-0000-1500-000038020000}" name="FLOWERING PLANTS, POTTED, INDOOR USE, POINSETTIA, WHOLESALE, POTS, LT 5 INCHES - OPERATIONS WITH SALES"/>
    <tableColumn id="569" xr3:uid="{00000000-0010-0000-1500-000039020000}" name="FLOWERING PLANTS, POTTED, INDOOR USE, POINSETTIA, WHOLESALE, POTS, LT 5 INCHES - SALES, MEASURED IN $"/>
    <tableColumn id="570" xr3:uid="{00000000-0010-0000-1500-00003A020000}" name="FLOWERING PLANTS, POTTED, INDOOR USE, POINSETTIA, WHOLESALE, POTS, LT 5 INCHES - SALES, MEASURED IN POTS"/>
    <tableColumn id="571" xr3:uid="{00000000-0010-0000-1500-00003B020000}" name="FLOWERING PLANTS, POTTED, INDOOR USE, POTS, GE 5 INCHES - OPERATIONS WITH SALES"/>
    <tableColumn id="572" xr3:uid="{00000000-0010-0000-1500-00003C020000}" name="FLOWERING PLANTS, POTTED, INDOOR USE, POTS, GE 5 INCHES - SALES, MEASURED IN $"/>
    <tableColumn id="573" xr3:uid="{00000000-0010-0000-1500-00003D020000}" name="FLOWERING PLANTS, POTTED, INDOOR USE, POTS, GE 5 INCHES - SALES, MEASURED IN POTS"/>
    <tableColumn id="574" xr3:uid="{00000000-0010-0000-1500-00003E020000}" name="FLOWERING PLANTS, POTTED, INDOOR USE, POTS, LT 5 INCHES - OPERATIONS WITH SALES"/>
    <tableColumn id="575" xr3:uid="{00000000-0010-0000-1500-00003F020000}" name="FLOWERING PLANTS, POTTED, INDOOR USE, POTS, LT 5 INCHES - SALES, MEASURED IN $"/>
    <tableColumn id="576" xr3:uid="{00000000-0010-0000-1500-000040020000}" name="FLOWERING PLANTS, POTTED, INDOOR USE, POTS, LT 5 INCHES - SALES, MEASURED IN POTS"/>
    <tableColumn id="577" xr3:uid="{00000000-0010-0000-1500-000041020000}" name="FLOWERING PLANTS, POTTED, INDOOR USE, RETAIL, POTS - OPERATIONS WITH SALES"/>
    <tableColumn id="578" xr3:uid="{00000000-0010-0000-1500-000042020000}" name="FLOWERING PLANTS, POTTED, INDOOR USE, RETAIL, POTS - SALES, MEASURED IN $"/>
    <tableColumn id="579" xr3:uid="{00000000-0010-0000-1500-000043020000}" name="FLOWERING PLANTS, POTTED, INDOOR USE, RETAIL, POTS - SALES, MEASURED IN POTS"/>
    <tableColumn id="580" xr3:uid="{00000000-0010-0000-1500-000044020000}" name="FLOWERING PLANTS, POTTED, INDOOR USE, RETAIL, POTS, GE 5 INCHES - OPERATIONS WITH SALES"/>
    <tableColumn id="581" xr3:uid="{00000000-0010-0000-1500-000045020000}" name="FLOWERING PLANTS, POTTED, INDOOR USE, RETAIL, POTS, GE 5 INCHES - SALES, MEASURED IN $"/>
    <tableColumn id="582" xr3:uid="{00000000-0010-0000-1500-000046020000}" name="FLOWERING PLANTS, POTTED, INDOOR USE, RETAIL, POTS, GE 5 INCHES - SALES, MEASURED IN POTS"/>
    <tableColumn id="583" xr3:uid="{00000000-0010-0000-1500-000047020000}" name="FLOWERING PLANTS, POTTED, INDOOR USE, RETAIL, POTS, LT 5 INCHES - OPERATIONS WITH SALES"/>
    <tableColumn id="584" xr3:uid="{00000000-0010-0000-1500-000048020000}" name="FLOWERING PLANTS, POTTED, INDOOR USE, RETAIL, POTS, LT 5 INCHES - SALES, MEASURED IN $"/>
    <tableColumn id="585" xr3:uid="{00000000-0010-0000-1500-000049020000}" name="FLOWERING PLANTS, POTTED, INDOOR USE, RETAIL, POTS, LT 5 INCHES - SALES, MEASURED IN POTS"/>
    <tableColumn id="586" xr3:uid="{00000000-0010-0000-1500-00004A020000}" name="FLOWERING PLANTS, POTTED, INDOOR USE, ROSE, FLORIST, POTS - OPERATIONS WITH SALES"/>
    <tableColumn id="587" xr3:uid="{00000000-0010-0000-1500-00004B020000}" name="FLOWERING PLANTS, POTTED, INDOOR USE, ROSE, FLORIST, POTS - SALES, MEASURED IN $"/>
    <tableColumn id="588" xr3:uid="{00000000-0010-0000-1500-00004C020000}" name="FLOWERING PLANTS, POTTED, INDOOR USE, ROSE, FLORIST, POTS - SALES, MEASURED IN POTS"/>
    <tableColumn id="589" xr3:uid="{00000000-0010-0000-1500-00004D020000}" name="FLOWERING PLANTS, POTTED, INDOOR USE, ROSE, FLORIST, POTS, GE 5 INCHES - OPERATIONS WITH SALES"/>
    <tableColumn id="590" xr3:uid="{00000000-0010-0000-1500-00004E020000}" name="FLOWERING PLANTS, POTTED, INDOOR USE, ROSE, FLORIST, POTS, GE 5 INCHES - SALES, MEASURED IN $"/>
    <tableColumn id="591" xr3:uid="{00000000-0010-0000-1500-00004F020000}" name="FLOWERING PLANTS, POTTED, INDOOR USE, ROSE, FLORIST, POTS, GE 5 INCHES - SALES, MEASURED IN POTS"/>
    <tableColumn id="592" xr3:uid="{00000000-0010-0000-1500-000050020000}" name="FLOWERING PLANTS, POTTED, INDOOR USE, ROSE, FLORIST, POTS, LT 5 INCHES - OPERATIONS WITH SALES"/>
    <tableColumn id="593" xr3:uid="{00000000-0010-0000-1500-000051020000}" name="FLOWERING PLANTS, POTTED, INDOOR USE, ROSE, FLORIST, POTS, LT 5 INCHES - SALES, MEASURED IN $"/>
    <tableColumn id="594" xr3:uid="{00000000-0010-0000-1500-000052020000}" name="FLOWERING PLANTS, POTTED, INDOOR USE, ROSE, FLORIST, POTS, LT 5 INCHES - SALES, MEASURED IN POTS"/>
    <tableColumn id="595" xr3:uid="{00000000-0010-0000-1500-000053020000}" name="FLOWERING PLANTS, POTTED, INDOOR USE, ROSE, FLORIST, RETAIL, POTS - OPERATIONS WITH SALES"/>
    <tableColumn id="596" xr3:uid="{00000000-0010-0000-1500-000054020000}" name="FLOWERING PLANTS, POTTED, INDOOR USE, ROSE, FLORIST, RETAIL, POTS - SALES, MEASURED IN $"/>
    <tableColumn id="597" xr3:uid="{00000000-0010-0000-1500-000055020000}" name="FLOWERING PLANTS, POTTED, INDOOR USE, ROSE, FLORIST, RETAIL, POTS - SALES, MEASURED IN POTS"/>
    <tableColumn id="598" xr3:uid="{00000000-0010-0000-1500-000056020000}" name="FLOWERING PLANTS, POTTED, INDOOR USE, ROSE, FLORIST, RETAIL, POTS, GE 5 INCHES - OPERATIONS WITH SALES"/>
    <tableColumn id="599" xr3:uid="{00000000-0010-0000-1500-000057020000}" name="FLOWERING PLANTS, POTTED, INDOOR USE, ROSE, FLORIST, RETAIL, POTS, GE 5 INCHES - SALES, MEASURED IN $"/>
    <tableColumn id="600" xr3:uid="{00000000-0010-0000-1500-000058020000}" name="FLOWERING PLANTS, POTTED, INDOOR USE, ROSE, FLORIST, RETAIL, POTS, GE 5 INCHES - SALES, MEASURED IN POTS"/>
    <tableColumn id="601" xr3:uid="{00000000-0010-0000-1500-000059020000}" name="FLOWERING PLANTS, POTTED, INDOOR USE, ROSE, FLORIST, RETAIL, POTS, LT 5 INCHES - OPERATIONS WITH SALES"/>
    <tableColumn id="602" xr3:uid="{00000000-0010-0000-1500-00005A020000}" name="FLOWERING PLANTS, POTTED, INDOOR USE, ROSE, FLORIST, RETAIL, POTS, LT 5 INCHES - SALES, MEASURED IN $"/>
    <tableColumn id="603" xr3:uid="{00000000-0010-0000-1500-00005B020000}" name="FLOWERING PLANTS, POTTED, INDOOR USE, ROSE, FLORIST, RETAIL, POTS, LT 5 INCHES - SALES, MEASURED IN POTS"/>
    <tableColumn id="604" xr3:uid="{00000000-0010-0000-1500-00005C020000}" name="FLOWERING PLANTS, POTTED, INDOOR USE, ROSE, FLORIST, WHOLESALE, POTS - OPERATIONS WITH SALES"/>
    <tableColumn id="605" xr3:uid="{00000000-0010-0000-1500-00005D020000}" name="FLOWERING PLANTS, POTTED, INDOOR USE, ROSE, FLORIST, WHOLESALE, POTS - SALES, MEASURED IN $"/>
    <tableColumn id="606" xr3:uid="{00000000-0010-0000-1500-00005E020000}" name="FLOWERING PLANTS, POTTED, INDOOR USE, ROSE, FLORIST, WHOLESALE, POTS - SALES, MEASURED IN POTS"/>
    <tableColumn id="607" xr3:uid="{00000000-0010-0000-1500-00005F020000}" name="FLOWERING PLANTS, POTTED, INDOOR USE, ROSE, FLORIST, WHOLESALE, POTS, GE 5 INCHES - OPERATIONS WITH SALES"/>
    <tableColumn id="608" xr3:uid="{00000000-0010-0000-1500-000060020000}" name="FLOWERING PLANTS, POTTED, INDOOR USE, ROSE, FLORIST, WHOLESALE, POTS, GE 5 INCHES - SALES, MEASURED IN $"/>
    <tableColumn id="609" xr3:uid="{00000000-0010-0000-1500-000061020000}" name="FLOWERING PLANTS, POTTED, INDOOR USE, ROSE, FLORIST, WHOLESALE, POTS, GE 5 INCHES - SALES, MEASURED IN POTS"/>
    <tableColumn id="610" xr3:uid="{00000000-0010-0000-1500-000062020000}" name="FLOWERING PLANTS, POTTED, INDOOR USE, ROSE, FLORIST, WHOLESALE, POTS, LT 5 INCHES - OPERATIONS WITH SALES"/>
    <tableColumn id="611" xr3:uid="{00000000-0010-0000-1500-000063020000}" name="FLOWERING PLANTS, POTTED, INDOOR USE, ROSE, FLORIST, WHOLESALE, POTS, LT 5 INCHES - SALES, MEASURED IN $"/>
    <tableColumn id="612" xr3:uid="{00000000-0010-0000-1500-000064020000}" name="FLOWERING PLANTS, POTTED, INDOOR USE, ROSE, FLORIST, WHOLESALE, POTS, LT 5 INCHES - SALES, MEASURED IN POTS"/>
    <tableColumn id="613" xr3:uid="{00000000-0010-0000-1500-000065020000}" name="FLOWERING PLANTS, POTTED, INDOOR USE, SPRING FLOWERING BULBS, DAFFODIL (NARCISSUS), POTS - OPERATIONS WITH SALES"/>
    <tableColumn id="614" xr3:uid="{00000000-0010-0000-1500-000066020000}" name="FLOWERING PLANTS, POTTED, INDOOR USE, SPRING FLOWERING BULBS, DAFFODIL (NARCISSUS), POTS - SALES, MEASURED IN $"/>
    <tableColumn id="615" xr3:uid="{00000000-0010-0000-1500-000067020000}" name="FLOWERING PLANTS, POTTED, INDOOR USE, SPRING FLOWERING BULBS, DAFFODIL (NARCISSUS), POTS - SALES, MEASURED IN POTS"/>
    <tableColumn id="616" xr3:uid="{00000000-0010-0000-1500-000068020000}" name="FLOWERING PLANTS, POTTED, INDOOR USE, SPRING FLOWERING BULBS, DAFFODIL (NARCISSUS), POTS, GE 5 INCHES - OPERATIONS WITH SALES"/>
    <tableColumn id="617" xr3:uid="{00000000-0010-0000-1500-000069020000}" name="FLOWERING PLANTS, POTTED, INDOOR USE, SPRING FLOWERING BULBS, DAFFODIL (NARCISSUS), POTS, GE 5 INCHES - SALES, MEASURED IN $"/>
    <tableColumn id="618" xr3:uid="{00000000-0010-0000-1500-00006A020000}" name="FLOWERING PLANTS, POTTED, INDOOR USE, SPRING FLOWERING BULBS, DAFFODIL (NARCISSUS), POTS, GE 5 INCHES - SALES, MEASURED IN POTS"/>
    <tableColumn id="619" xr3:uid="{00000000-0010-0000-1500-00006B020000}" name="FLOWERING PLANTS, POTTED, INDOOR USE, SPRING FLOWERING BULBS, DAFFODIL (NARCISSUS), WHOLESALE, POTS - OPERATIONS WITH SALES"/>
    <tableColumn id="620" xr3:uid="{00000000-0010-0000-1500-00006C020000}" name="FLOWERING PLANTS, POTTED, INDOOR USE, SPRING FLOWERING BULBS, DAFFODIL (NARCISSUS), WHOLESALE, POTS - SALES, MEASURED IN $"/>
    <tableColumn id="621" xr3:uid="{00000000-0010-0000-1500-00006D020000}" name="FLOWERING PLANTS, POTTED, INDOOR USE, SPRING FLOWERING BULBS, DAFFODIL (NARCISSUS), WHOLESALE, POTS - SALES, MEASURED IN POTS"/>
    <tableColumn id="622" xr3:uid="{00000000-0010-0000-1500-00006E020000}" name="FLOWERING PLANTS, POTTED, INDOOR USE, SPRING FLOWERING BULBS, DAFFODIL (NARCISSUS), WHOLESALE, POTS, GE 5 INCHES - OPERATIONS WITH SALES"/>
    <tableColumn id="623" xr3:uid="{00000000-0010-0000-1500-00006F020000}" name="FLOWERING PLANTS, POTTED, INDOOR USE, SPRING FLOWERING BULBS, DAFFODIL (NARCISSUS), WHOLESALE, POTS, GE 5 INCHES - SALES, MEASURED IN $"/>
    <tableColumn id="624" xr3:uid="{00000000-0010-0000-1500-000070020000}" name="FLOWERING PLANTS, POTTED, INDOOR USE, SPRING FLOWERING BULBS, DAFFODIL (NARCISSUS), WHOLESALE, POTS, GE 5 INCHES - SALES, MEASURED IN POTS"/>
    <tableColumn id="625" xr3:uid="{00000000-0010-0000-1500-000071020000}" name="FLOWERING PLANTS, POTTED, INDOOR USE, SPRING FLOWERING BULBS, OTHER CLASSES, POTS - OPERATIONS WITH SALES"/>
    <tableColumn id="626" xr3:uid="{00000000-0010-0000-1500-000072020000}" name="FLOWERING PLANTS, POTTED, INDOOR USE, SPRING FLOWERING BULBS, OTHER CLASSES, POTS - SALES, MEASURED IN $"/>
    <tableColumn id="627" xr3:uid="{00000000-0010-0000-1500-000073020000}" name="FLOWERING PLANTS, POTTED, INDOOR USE, SPRING FLOWERING BULBS, OTHER CLASSES, POTS - SALES, MEASURED IN POTS"/>
    <tableColumn id="628" xr3:uid="{00000000-0010-0000-1500-000074020000}" name="FLOWERING PLANTS, POTTED, INDOOR USE, SPRING FLOWERING BULBS, OTHER CLASSES, POTS, GE 5 INCHES - OPERATIONS WITH SALES"/>
    <tableColumn id="629" xr3:uid="{00000000-0010-0000-1500-000075020000}" name="FLOWERING PLANTS, POTTED, INDOOR USE, SPRING FLOWERING BULBS, OTHER CLASSES, POTS, GE 5 INCHES - SALES, MEASURED IN $"/>
    <tableColumn id="630" xr3:uid="{00000000-0010-0000-1500-000076020000}" name="FLOWERING PLANTS, POTTED, INDOOR USE, SPRING FLOWERING BULBS, OTHER CLASSES, POTS, GE 5 INCHES - SALES, MEASURED IN POTS"/>
    <tableColumn id="631" xr3:uid="{00000000-0010-0000-1500-000077020000}" name="FLOWERING PLANTS, POTTED, INDOOR USE, SPRING FLOWERING BULBS, OTHER CLASSES, POTS, LT 5 INCHES - OPERATIONS WITH SALES"/>
    <tableColumn id="632" xr3:uid="{00000000-0010-0000-1500-000078020000}" name="FLOWERING PLANTS, POTTED, INDOOR USE, SPRING FLOWERING BULBS, OTHER CLASSES, POTS, LT 5 INCHES - SALES, MEASURED IN $"/>
    <tableColumn id="633" xr3:uid="{00000000-0010-0000-1500-000079020000}" name="FLOWERING PLANTS, POTTED, INDOOR USE, SPRING FLOWERING BULBS, OTHER CLASSES, POTS, LT 5 INCHES - SALES, MEASURED IN POTS"/>
    <tableColumn id="634" xr3:uid="{00000000-0010-0000-1500-00007A020000}" name="FLOWERING PLANTS, POTTED, INDOOR USE, SPRING FLOWERING BULBS, OTHER CLASSES, RETAIL, POTS - OPERATIONS WITH SALES"/>
    <tableColumn id="635" xr3:uid="{00000000-0010-0000-1500-00007B020000}" name="FLOWERING PLANTS, POTTED, INDOOR USE, SPRING FLOWERING BULBS, OTHER CLASSES, RETAIL, POTS - SALES, MEASURED IN $"/>
    <tableColumn id="636" xr3:uid="{00000000-0010-0000-1500-00007C020000}" name="FLOWERING PLANTS, POTTED, INDOOR USE, SPRING FLOWERING BULBS, OTHER CLASSES, RETAIL, POTS - SALES, MEASURED IN POTS"/>
    <tableColumn id="637" xr3:uid="{00000000-0010-0000-1500-00007D020000}" name="FLOWERING PLANTS, POTTED, INDOOR USE, SPRING FLOWERING BULBS, OTHER CLASSES, RETAIL, POTS, GE 5 INCHES - OPERATIONS WITH SALES"/>
    <tableColumn id="638" xr3:uid="{00000000-0010-0000-1500-00007E020000}" name="FLOWERING PLANTS, POTTED, INDOOR USE, SPRING FLOWERING BULBS, OTHER CLASSES, RETAIL, POTS, GE 5 INCHES - SALES, MEASURED IN $"/>
    <tableColumn id="639" xr3:uid="{00000000-0010-0000-1500-00007F020000}" name="FLOWERING PLANTS, POTTED, INDOOR USE, SPRING FLOWERING BULBS, OTHER CLASSES, RETAIL, POTS, GE 5 INCHES - SALES, MEASURED IN POTS"/>
    <tableColumn id="640" xr3:uid="{00000000-0010-0000-1500-000080020000}" name="FLOWERING PLANTS, POTTED, INDOOR USE, SPRING FLOWERING BULBS, OTHER CLASSES, RETAIL, POTS, LT 5 INCHES - OPERATIONS WITH SALES"/>
    <tableColumn id="641" xr3:uid="{00000000-0010-0000-1500-000081020000}" name="FLOWERING PLANTS, POTTED, INDOOR USE, SPRING FLOWERING BULBS, OTHER CLASSES, RETAIL, POTS, LT 5 INCHES - SALES, MEASURED IN $"/>
    <tableColumn id="642" xr3:uid="{00000000-0010-0000-1500-000082020000}" name="FLOWERING PLANTS, POTTED, INDOOR USE, SPRING FLOWERING BULBS, OTHER CLASSES, RETAIL, POTS, LT 5 INCHES - SALES, MEASURED IN POTS"/>
    <tableColumn id="643" xr3:uid="{00000000-0010-0000-1500-000083020000}" name="FLOWERING PLANTS, POTTED, INDOOR USE, SPRING FLOWERING BULBS, OTHER CLASSES, WHOLESALE, POTS - OPERATIONS WITH SALES"/>
    <tableColumn id="644" xr3:uid="{00000000-0010-0000-1500-000084020000}" name="FLOWERING PLANTS, POTTED, INDOOR USE, SPRING FLOWERING BULBS, OTHER CLASSES, WHOLESALE, POTS - SALES, MEASURED IN $"/>
    <tableColumn id="645" xr3:uid="{00000000-0010-0000-1500-000085020000}" name="FLOWERING PLANTS, POTTED, INDOOR USE, SPRING FLOWERING BULBS, OTHER CLASSES, WHOLESALE, POTS - SALES, MEASURED IN POTS"/>
    <tableColumn id="646" xr3:uid="{00000000-0010-0000-1500-000086020000}" name="FLOWERING PLANTS, POTTED, INDOOR USE, SPRING FLOWERING BULBS, OTHER CLASSES, WHOLESALE, POTS, GE 5 INCHES - OPERATIONS WITH SALES"/>
    <tableColumn id="647" xr3:uid="{00000000-0010-0000-1500-000087020000}" name="FLOWERING PLANTS, POTTED, INDOOR USE, SPRING FLOWERING BULBS, OTHER CLASSES, WHOLESALE, POTS, GE 5 INCHES - SALES, MEASURED IN $"/>
    <tableColumn id="648" xr3:uid="{00000000-0010-0000-1500-000088020000}" name="FLOWERING PLANTS, POTTED, INDOOR USE, SPRING FLOWERING BULBS, OTHER CLASSES, WHOLESALE, POTS, GE 5 INCHES - SALES, MEASURED IN POTS"/>
    <tableColumn id="649" xr3:uid="{00000000-0010-0000-1500-000089020000}" name="FLOWERING PLANTS, POTTED, INDOOR USE, SPRING FLOWERING BULBS, OTHER CLASSES, WHOLESALE, POTS, LT 5 INCHES - OPERATIONS WITH SALES"/>
    <tableColumn id="650" xr3:uid="{00000000-0010-0000-1500-00008A020000}" name="FLOWERING PLANTS, POTTED, INDOOR USE, SPRING FLOWERING BULBS, OTHER CLASSES, WHOLESALE, POTS, LT 5 INCHES - SALES, MEASURED IN $"/>
    <tableColumn id="651" xr3:uid="{00000000-0010-0000-1500-00008B020000}" name="FLOWERING PLANTS, POTTED, INDOOR USE, SPRING FLOWERING BULBS, OTHER CLASSES, WHOLESALE, POTS, LT 5 INCHES - SALES, MEASURED IN POTS"/>
    <tableColumn id="652" xr3:uid="{00000000-0010-0000-1500-00008C020000}" name="FLOWERING PLANTS, POTTED, INDOOR USE, SPRING FLOWERING BULBS, POTS - OPERATIONS WITH SALES"/>
    <tableColumn id="653" xr3:uid="{00000000-0010-0000-1500-00008D020000}" name="FLOWERING PLANTS, POTTED, INDOOR USE, SPRING FLOWERING BULBS, POTS - SALES, MEASURED IN $"/>
    <tableColumn id="654" xr3:uid="{00000000-0010-0000-1500-00008E020000}" name="FLOWERING PLANTS, POTTED, INDOOR USE, SPRING FLOWERING BULBS, POTS - SALES, MEASURED IN POTS"/>
    <tableColumn id="655" xr3:uid="{00000000-0010-0000-1500-00008F020000}" name="FLOWERING PLANTS, POTTED, INDOOR USE, SPRING FLOWERING BULBS, POTS, GE 5 INCHES - OPERATIONS WITH SALES"/>
    <tableColumn id="656" xr3:uid="{00000000-0010-0000-1500-000090020000}" name="FLOWERING PLANTS, POTTED, INDOOR USE, SPRING FLOWERING BULBS, POTS, GE 5 INCHES - SALES, MEASURED IN $"/>
    <tableColumn id="657" xr3:uid="{00000000-0010-0000-1500-000091020000}" name="FLOWERING PLANTS, POTTED, INDOOR USE, SPRING FLOWERING BULBS, POTS, GE 5 INCHES - SALES, MEASURED IN POTS"/>
    <tableColumn id="658" xr3:uid="{00000000-0010-0000-1500-000092020000}" name="FLOWERING PLANTS, POTTED, INDOOR USE, SPRING FLOWERING BULBS, POTS, LT 5 INCHES - OPERATIONS WITH SALES"/>
    <tableColumn id="659" xr3:uid="{00000000-0010-0000-1500-000093020000}" name="FLOWERING PLANTS, POTTED, INDOOR USE, SPRING FLOWERING BULBS, POTS, LT 5 INCHES - SALES, MEASURED IN $"/>
    <tableColumn id="660" xr3:uid="{00000000-0010-0000-1500-000094020000}" name="FLOWERING PLANTS, POTTED, INDOOR USE, SPRING FLOWERING BULBS, POTS, LT 5 INCHES - SALES, MEASURED IN POTS"/>
    <tableColumn id="661" xr3:uid="{00000000-0010-0000-1500-000095020000}" name="FLOWERING PLANTS, POTTED, INDOOR USE, SPRING FLOWERING BULBS, RETAIL, POTS - OPERATIONS WITH SALES"/>
    <tableColumn id="662" xr3:uid="{00000000-0010-0000-1500-000096020000}" name="FLOWERING PLANTS, POTTED, INDOOR USE, SPRING FLOWERING BULBS, RETAIL, POTS - SALES, MEASURED IN $"/>
    <tableColumn id="663" xr3:uid="{00000000-0010-0000-1500-000097020000}" name="FLOWERING PLANTS, POTTED, INDOOR USE, SPRING FLOWERING BULBS, RETAIL, POTS - SALES, MEASURED IN POTS"/>
    <tableColumn id="664" xr3:uid="{00000000-0010-0000-1500-000098020000}" name="FLOWERING PLANTS, POTTED, INDOOR USE, SPRING FLOWERING BULBS, RETAIL, POTS, GE 5 INCHES - OPERATIONS WITH SALES"/>
    <tableColumn id="665" xr3:uid="{00000000-0010-0000-1500-000099020000}" name="FLOWERING PLANTS, POTTED, INDOOR USE, SPRING FLOWERING BULBS, RETAIL, POTS, GE 5 INCHES - SALES, MEASURED IN $"/>
    <tableColumn id="666" xr3:uid="{00000000-0010-0000-1500-00009A020000}" name="FLOWERING PLANTS, POTTED, INDOOR USE, SPRING FLOWERING BULBS, RETAIL, POTS, GE 5 INCHES - SALES, MEASURED IN POTS"/>
    <tableColumn id="667" xr3:uid="{00000000-0010-0000-1500-00009B020000}" name="FLOWERING PLANTS, POTTED, INDOOR USE, SPRING FLOWERING BULBS, RETAIL, POTS, LT 5 INCHES - OPERATIONS WITH SALES"/>
    <tableColumn id="668" xr3:uid="{00000000-0010-0000-1500-00009C020000}" name="FLOWERING PLANTS, POTTED, INDOOR USE, SPRING FLOWERING BULBS, RETAIL, POTS, LT 5 INCHES - SALES, MEASURED IN $"/>
    <tableColumn id="669" xr3:uid="{00000000-0010-0000-1500-00009D020000}" name="FLOWERING PLANTS, POTTED, INDOOR USE, SPRING FLOWERING BULBS, RETAIL, POTS, LT 5 INCHES - SALES, MEASURED IN POTS"/>
    <tableColumn id="670" xr3:uid="{00000000-0010-0000-1500-00009E020000}" name="FLOWERING PLANTS, POTTED, INDOOR USE, SPRING FLOWERING BULBS, WHOLESALE, POTS - OPERATIONS WITH SALES"/>
    <tableColumn id="671" xr3:uid="{00000000-0010-0000-1500-00009F020000}" name="FLOWERING PLANTS, POTTED, INDOOR USE, SPRING FLOWERING BULBS, WHOLESALE, POTS - SALES, MEASURED IN $"/>
    <tableColumn id="672" xr3:uid="{00000000-0010-0000-1500-0000A0020000}" name="FLOWERING PLANTS, POTTED, INDOOR USE, SPRING FLOWERING BULBS, WHOLESALE, POTS - SALES, MEASURED IN POTS"/>
    <tableColumn id="673" xr3:uid="{00000000-0010-0000-1500-0000A1020000}" name="FLOWERING PLANTS, POTTED, INDOOR USE, SPRING FLOWERING BULBS, WHOLESALE, POTS, GE 5 INCHES - OPERATIONS WITH SALES"/>
    <tableColumn id="674" xr3:uid="{00000000-0010-0000-1500-0000A2020000}" name="FLOWERING PLANTS, POTTED, INDOOR USE, SPRING FLOWERING BULBS, WHOLESALE, POTS, GE 5 INCHES - SALES, MEASURED IN $"/>
    <tableColumn id="675" xr3:uid="{00000000-0010-0000-1500-0000A3020000}" name="FLOWERING PLANTS, POTTED, INDOOR USE, SPRING FLOWERING BULBS, WHOLESALE, POTS, GE 5 INCHES - SALES, MEASURED IN POTS"/>
    <tableColumn id="676" xr3:uid="{00000000-0010-0000-1500-0000A4020000}" name="FLOWERING PLANTS, POTTED, INDOOR USE, SPRING FLOWERING BULBS, WHOLESALE, POTS, LT 5 INCHES - OPERATIONS WITH SALES"/>
    <tableColumn id="677" xr3:uid="{00000000-0010-0000-1500-0000A5020000}" name="FLOWERING PLANTS, POTTED, INDOOR USE, SPRING FLOWERING BULBS, WHOLESALE, POTS, LT 5 INCHES - SALES, MEASURED IN $"/>
    <tableColumn id="678" xr3:uid="{00000000-0010-0000-1500-0000A6020000}" name="FLOWERING PLANTS, POTTED, INDOOR USE, SPRING FLOWERING BULBS, WHOLESALE, POTS, LT 5 INCHES - SALES, MEASURED IN POTS"/>
    <tableColumn id="679" xr3:uid="{00000000-0010-0000-1500-0000A7020000}" name="FLOWERING PLANTS, POTTED, INDOOR USE, SUNFLOWER, POTS - OPERATIONS WITH SALES"/>
    <tableColumn id="680" xr3:uid="{00000000-0010-0000-1500-0000A8020000}" name="FLOWERING PLANTS, POTTED, INDOOR USE, SUNFLOWER, POTS - SALES, MEASURED IN $"/>
    <tableColumn id="681" xr3:uid="{00000000-0010-0000-1500-0000A9020000}" name="FLOWERING PLANTS, POTTED, INDOOR USE, SUNFLOWER, POTS - SALES, MEASURED IN POTS"/>
    <tableColumn id="682" xr3:uid="{00000000-0010-0000-1500-0000AA020000}" name="FLOWERING PLANTS, POTTED, INDOOR USE, SUNFLOWER, POTS, GE 5 INCHES - OPERATIONS WITH SALES"/>
    <tableColumn id="683" xr3:uid="{00000000-0010-0000-1500-0000AB020000}" name="FLOWERING PLANTS, POTTED, INDOOR USE, SUNFLOWER, POTS, GE 5 INCHES - SALES, MEASURED IN $"/>
    <tableColumn id="684" xr3:uid="{00000000-0010-0000-1500-0000AC020000}" name="FLOWERING PLANTS, POTTED, INDOOR USE, SUNFLOWER, POTS, GE 5 INCHES - SALES, MEASURED IN POTS"/>
    <tableColumn id="685" xr3:uid="{00000000-0010-0000-1500-0000AD020000}" name="FLOWERING PLANTS, POTTED, INDOOR USE, SUNFLOWER, WHOLESALE, POTS - OPERATIONS WITH SALES"/>
    <tableColumn id="686" xr3:uid="{00000000-0010-0000-1500-0000AE020000}" name="FLOWERING PLANTS, POTTED, INDOOR USE, SUNFLOWER, WHOLESALE, POTS - SALES, MEASURED IN $"/>
    <tableColumn id="687" xr3:uid="{00000000-0010-0000-1500-0000AF020000}" name="FLOWERING PLANTS, POTTED, INDOOR USE, SUNFLOWER, WHOLESALE, POTS - SALES, MEASURED IN POTS"/>
    <tableColumn id="688" xr3:uid="{00000000-0010-0000-1500-0000B0020000}" name="FLOWERING PLANTS, POTTED, INDOOR USE, SUNFLOWER, WHOLESALE, POTS, GE 5 INCHES - OPERATIONS WITH SALES"/>
    <tableColumn id="689" xr3:uid="{00000000-0010-0000-1500-0000B1020000}" name="FLOWERING PLANTS, POTTED, INDOOR USE, SUNFLOWER, WHOLESALE, POTS, GE 5 INCHES - SALES, MEASURED IN $"/>
    <tableColumn id="690" xr3:uid="{00000000-0010-0000-1500-0000B2020000}" name="FLOWERING PLANTS, POTTED, INDOOR USE, SUNFLOWER, WHOLESALE, POTS, GE 5 INCHES - SALES, MEASURED IN POTS"/>
    <tableColumn id="691" xr3:uid="{00000000-0010-0000-1500-0000B3020000}" name="FLOWERING PLANTS, POTTED, INDOOR USE, UNDER PROTECTION - OPERATIONS WITH AREA IN PRODUCTION"/>
    <tableColumn id="692" xr3:uid="{00000000-0010-0000-1500-0000B4020000}" name="FLOWERING PLANTS, POTTED, INDOOR USE, UNDER PROTECTION - SQ FT IN PRODUCTION"/>
    <tableColumn id="693" xr3:uid="{00000000-0010-0000-1500-0000B5020000}" name="FLOWERING PLANTS, POTTED, INDOOR USE, UNDER PROTECTION, GREENHOUSE - OPERATIONS WITH AREA IN PRODUCTION"/>
    <tableColumn id="694" xr3:uid="{00000000-0010-0000-1500-0000B6020000}" name="FLOWERING PLANTS, POTTED, INDOOR USE, UNDER PROTECTION, GREENHOUSE - SQ FT IN PRODUCTION"/>
    <tableColumn id="695" xr3:uid="{00000000-0010-0000-1500-0000B7020000}" name="FLOWERING PLANTS, POTTED, INDOOR USE, UNDER PROTECTION, SHADE STRUCTURES - OPERATIONS WITH AREA IN PRODUCTION"/>
    <tableColumn id="696" xr3:uid="{00000000-0010-0000-1500-0000B8020000}" name="FLOWERING PLANTS, POTTED, INDOOR USE, UNDER PROTECTION, SHADE STRUCTURES - SQ FT IN PRODUCTION"/>
    <tableColumn id="697" xr3:uid="{00000000-0010-0000-1500-0000B9020000}" name="FLOWERING PLANTS, POTTED, INDOOR USE, WHOLESALE, POTS - OPERATIONS WITH SALES"/>
    <tableColumn id="698" xr3:uid="{00000000-0010-0000-1500-0000BA020000}" name="FLOWERING PLANTS, POTTED, INDOOR USE, WHOLESALE, POTS - SALES, MEASURED IN $"/>
    <tableColumn id="699" xr3:uid="{00000000-0010-0000-1500-0000BB020000}" name="FLOWERING PLANTS, POTTED, INDOOR USE, WHOLESALE, POTS - SALES, MEASURED IN POTS"/>
    <tableColumn id="700" xr3:uid="{00000000-0010-0000-1500-0000BC020000}" name="FLOWERING PLANTS, POTTED, INDOOR USE, WHOLESALE, POTS, GE 5 INCHES - OPERATIONS WITH SALES"/>
    <tableColumn id="701" xr3:uid="{00000000-0010-0000-1500-0000BD020000}" name="FLOWERING PLANTS, POTTED, INDOOR USE, WHOLESALE, POTS, GE 5 INCHES - SALES, MEASURED IN $"/>
    <tableColumn id="702" xr3:uid="{00000000-0010-0000-1500-0000BE020000}" name="FLOWERING PLANTS, POTTED, INDOOR USE, WHOLESALE, POTS, GE 5 INCHES - SALES, MEASURED IN POTS"/>
    <tableColumn id="703" xr3:uid="{00000000-0010-0000-1500-0000BF020000}" name="FLOWERING PLANTS, POTTED, INDOOR USE, WHOLESALE, POTS, LT 5 INCHES - OPERATIONS WITH SALES"/>
    <tableColumn id="704" xr3:uid="{00000000-0010-0000-1500-0000C0020000}" name="FLOWERING PLANTS, POTTED, INDOOR USE, WHOLESALE, POTS, LT 5 INCHES - SALES, MEASURED IN $"/>
    <tableColumn id="705" xr3:uid="{00000000-0010-0000-1500-0000C1020000}" name="FLOWERING PLANTS, POTTED, INDOOR USE, WHOLESALE, POTS, LT 5 INCHES - SALES, MEASURED IN POTS"/>
    <tableColumn id="706" xr3:uid="{00000000-0010-0000-1500-0000C2020000}" name="FLOWERING PLANTS, POTTED, INDOOR USE, ZYGOCACTUS (SCHLUMBERGERA), POTS - OPERATIONS WITH SALES"/>
    <tableColumn id="707" xr3:uid="{00000000-0010-0000-1500-0000C3020000}" name="FLOWERING PLANTS, POTTED, INDOOR USE, ZYGOCACTUS (SCHLUMBERGERA), POTS - SALES, MEASURED IN $"/>
    <tableColumn id="708" xr3:uid="{00000000-0010-0000-1500-0000C4020000}" name="FLOWERING PLANTS, POTTED, INDOOR USE, ZYGOCACTUS (SCHLUMBERGERA), POTS - SALES, MEASURED IN POTS"/>
    <tableColumn id="709" xr3:uid="{00000000-0010-0000-1500-0000C5020000}" name="FLOWERING PLANTS, POTTED, INDOOR USE, ZYGOCACTUS (SCHLUMBERGERA), POTS, GE 5 INCHES - OPERATIONS WITH SALES"/>
    <tableColumn id="710" xr3:uid="{00000000-0010-0000-1500-0000C6020000}" name="FLOWERING PLANTS, POTTED, INDOOR USE, ZYGOCACTUS (SCHLUMBERGERA), POTS, GE 5 INCHES - SALES, MEASURED IN $"/>
    <tableColumn id="711" xr3:uid="{00000000-0010-0000-1500-0000C7020000}" name="FLOWERING PLANTS, POTTED, INDOOR USE, ZYGOCACTUS (SCHLUMBERGERA), POTS, GE 5 INCHES - SALES, MEASURED IN POTS"/>
    <tableColumn id="712" xr3:uid="{00000000-0010-0000-1500-0000C8020000}" name="FLOWERING PLANTS, POTTED, INDOOR USE, ZYGOCACTUS (SCHLUMBERGERA), POTS, LT 5 INCHES - OPERATIONS WITH SALES"/>
    <tableColumn id="713" xr3:uid="{00000000-0010-0000-1500-0000C9020000}" name="FLOWERING PLANTS, POTTED, INDOOR USE, ZYGOCACTUS (SCHLUMBERGERA), POTS, LT 5 INCHES - SALES, MEASURED IN $"/>
    <tableColumn id="714" xr3:uid="{00000000-0010-0000-1500-0000CA020000}" name="FLOWERING PLANTS, POTTED, INDOOR USE, ZYGOCACTUS (SCHLUMBERGERA), POTS, LT 5 INCHES - SALES, MEASURED IN POTS"/>
    <tableColumn id="715" xr3:uid="{00000000-0010-0000-1500-0000CB020000}" name="FLOWERING PLANTS, POTTED, INDOOR USE, ZYGOCACTUS (SCHLUMBERGERA), RETAIL, POTS - OPERATIONS WITH SALES"/>
    <tableColumn id="716" xr3:uid="{00000000-0010-0000-1500-0000CC020000}" name="FLOWERING PLANTS, POTTED, INDOOR USE, ZYGOCACTUS (SCHLUMBERGERA), RETAIL, POTS - SALES, MEASURED IN $"/>
    <tableColumn id="717" xr3:uid="{00000000-0010-0000-1500-0000CD020000}" name="FLOWERING PLANTS, POTTED, INDOOR USE, ZYGOCACTUS (SCHLUMBERGERA), RETAIL, POTS - SALES, MEASURED IN POTS"/>
    <tableColumn id="718" xr3:uid="{00000000-0010-0000-1500-0000CE020000}" name="FLOWERING PLANTS, POTTED, INDOOR USE, ZYGOCACTUS (SCHLUMBERGERA), RETAIL, POTS, LT 5 INCHES - OPERATIONS WITH SALES"/>
    <tableColumn id="719" xr3:uid="{00000000-0010-0000-1500-0000CF020000}" name="FLOWERING PLANTS, POTTED, INDOOR USE, ZYGOCACTUS (SCHLUMBERGERA), RETAIL, POTS, LT 5 INCHES - SALES, MEASURED IN $"/>
    <tableColumn id="720" xr3:uid="{00000000-0010-0000-1500-0000D0020000}" name="FLOWERING PLANTS, POTTED, INDOOR USE, ZYGOCACTUS (SCHLUMBERGERA), RETAIL, POTS, LT 5 INCHES - SALES, MEASURED IN POTS"/>
    <tableColumn id="721" xr3:uid="{00000000-0010-0000-1500-0000D1020000}" name="FLOWERING PLANTS, POTTED, INDOOR USE, ZYGOCACTUS (SCHLUMBERGERA), WHOLESALE, POTS - OPERATIONS WITH SALES"/>
    <tableColumn id="722" xr3:uid="{00000000-0010-0000-1500-0000D2020000}" name="FLOWERING PLANTS, POTTED, INDOOR USE, ZYGOCACTUS (SCHLUMBERGERA), WHOLESALE, POTS - SALES, MEASURED IN $"/>
    <tableColumn id="723" xr3:uid="{00000000-0010-0000-1500-0000D3020000}" name="FLOWERING PLANTS, POTTED, INDOOR USE, ZYGOCACTUS (SCHLUMBERGERA), WHOLESALE, POTS - SALES, MEASURED IN POTS"/>
    <tableColumn id="724" xr3:uid="{00000000-0010-0000-1500-0000D4020000}" name="FLOWERING PLANTS, POTTED, INDOOR USE, ZYGOCACTUS (SCHLUMBERGERA), WHOLESALE, POTS, GE 5 INCHES - OPERATIONS WITH SALES"/>
    <tableColumn id="725" xr3:uid="{00000000-0010-0000-1500-0000D5020000}" name="FLOWERING PLANTS, POTTED, INDOOR USE, ZYGOCACTUS (SCHLUMBERGERA), WHOLESALE, POTS, GE 5 INCHES - SALES, MEASURED IN $"/>
    <tableColumn id="726" xr3:uid="{00000000-0010-0000-1500-0000D6020000}" name="FLOWERING PLANTS, POTTED, INDOOR USE, ZYGOCACTUS (SCHLUMBERGERA), WHOLESALE, POTS, GE 5 INCHES - SALES, MEASURED IN POTS"/>
    <tableColumn id="727" xr3:uid="{00000000-0010-0000-1500-0000D7020000}" name="FLOWERING PLANTS, POTTED, INDOOR USE, ZYGOCACTUS (SCHLUMBERGERA), WHOLESALE, POTS, LT 5 INCHES - OPERATIONS WITH SALES"/>
    <tableColumn id="728" xr3:uid="{00000000-0010-0000-1500-0000D8020000}" name="FLOWERING PLANTS, POTTED, INDOOR USE, ZYGOCACTUS (SCHLUMBERGERA), WHOLESALE, POTS, LT 5 INCHES - SALES, MEASURED IN $"/>
    <tableColumn id="729" xr3:uid="{00000000-0010-0000-1500-0000D9020000}" name="FLOWERING PLANTS, POTTED, INDOOR USE, ZYGOCACTUS (SCHLUMBERGERA), WHOLESALE, POTS, LT 5 INCHES - SALES, MEASURED IN POTS"/>
  </tableColumns>
  <tableStyleInfo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T_FOLIAGE_PLANTS" displayName="T_FOLIAGE_PLANTS" ref="A1:AGA10" totalsRowShown="0">
  <autoFilter ref="A1:AGA10" xr:uid="{00000000-0009-0000-0100-000017000000}"/>
  <tableColumns count="859">
    <tableColumn id="1" xr3:uid="{00000000-0010-0000-1600-000001000000}" name="YEAR"/>
    <tableColumn id="2" xr3:uid="{00000000-0010-0000-1600-000002000000}" name="FOLIAGE PLANTS, INDOOR USE - OPERATIONS WITH AREA IN PRODUCTION"/>
    <tableColumn id="3" xr3:uid="{00000000-0010-0000-1600-000003000000}" name="FOLIAGE PLANTS, INDOOR USE - OPERATIONS WITH SALES"/>
    <tableColumn id="4" xr3:uid="{00000000-0010-0000-1600-000004000000}" name="FOLIAGE PLANTS, INDOOR USE - SALES, MEASURED IN $"/>
    <tableColumn id="5" xr3:uid="{00000000-0010-0000-1600-000005000000}" name="FOLIAGE PLANTS, INDOOR USE, AGLAONEMA - OPERATIONS WITH SALES"/>
    <tableColumn id="6" xr3:uid="{00000000-0010-0000-1600-000006000000}" name="FOLIAGE PLANTS, INDOOR USE, AGLAONEMA - SALES, MEASURED IN $"/>
    <tableColumn id="7" xr3:uid="{00000000-0010-0000-1600-000007000000}" name="FOLIAGE PLANTS, INDOOR USE, AGLAONEMA, POTS - OPERATIONS WITH SALES"/>
    <tableColumn id="8" xr3:uid="{00000000-0010-0000-1600-000008000000}" name="FOLIAGE PLANTS, INDOOR USE, AGLAONEMA, POTS - SALES, MEASURED IN $"/>
    <tableColumn id="9" xr3:uid="{00000000-0010-0000-1600-000009000000}" name="FOLIAGE PLANTS, INDOOR USE, AGLAONEMA, POTS - SALES, MEASURED IN POTS"/>
    <tableColumn id="10" xr3:uid="{00000000-0010-0000-1600-00000A000000}" name="FOLIAGE PLANTS, INDOOR USE, AGLAONEMA, POTS, 6 TO 13 INCHES - OPERATIONS WITH SALES"/>
    <tableColumn id="11" xr3:uid="{00000000-0010-0000-1600-00000B000000}" name="FOLIAGE PLANTS, INDOOR USE, AGLAONEMA, POTS, 6 TO 13 INCHES - SALES, MEASURED IN $"/>
    <tableColumn id="12" xr3:uid="{00000000-0010-0000-1600-00000C000000}" name="FOLIAGE PLANTS, INDOOR USE, AGLAONEMA, POTS, 6 TO 13 INCHES - SALES, MEASURED IN POTS"/>
    <tableColumn id="13" xr3:uid="{00000000-0010-0000-1600-00000D000000}" name="FOLIAGE PLANTS, INDOOR USE, AGLAONEMA, POTS, GT 13 INCHES - OPERATIONS WITH SALES"/>
    <tableColumn id="14" xr3:uid="{00000000-0010-0000-1600-00000E000000}" name="FOLIAGE PLANTS, INDOOR USE, AGLAONEMA, POTS, GT 13 INCHES - SALES, MEASURED IN $"/>
    <tableColumn id="15" xr3:uid="{00000000-0010-0000-1600-00000F000000}" name="FOLIAGE PLANTS, INDOOR USE, AGLAONEMA, POTS, GT 13 INCHES - SALES, MEASURED IN POTS"/>
    <tableColumn id="16" xr3:uid="{00000000-0010-0000-1600-000010000000}" name="FOLIAGE PLANTS, INDOOR USE, AGLAONEMA, POTS, LT 6 INCHES - OPERATIONS WITH SALES"/>
    <tableColumn id="17" xr3:uid="{00000000-0010-0000-1600-000011000000}" name="FOLIAGE PLANTS, INDOOR USE, AGLAONEMA, POTS, LT 6 INCHES - SALES, MEASURED IN $"/>
    <tableColumn id="18" xr3:uid="{00000000-0010-0000-1600-000012000000}" name="FOLIAGE PLANTS, INDOOR USE, AGLAONEMA, POTS, LT 6 INCHES - SALES, MEASURED IN POTS"/>
    <tableColumn id="19" xr3:uid="{00000000-0010-0000-1600-000013000000}" name="FOLIAGE PLANTS, INDOOR USE, AGLAONEMA, RETAIL - OPERATIONS WITH SALES"/>
    <tableColumn id="20" xr3:uid="{00000000-0010-0000-1600-000014000000}" name="FOLIAGE PLANTS, INDOOR USE, AGLAONEMA, RETAIL - SALES, MEASURED IN $"/>
    <tableColumn id="21" xr3:uid="{00000000-0010-0000-1600-000015000000}" name="FOLIAGE PLANTS, INDOOR USE, AGLAONEMA, RETAIL, POTS - OPERATIONS WITH SALES"/>
    <tableColumn id="22" xr3:uid="{00000000-0010-0000-1600-000016000000}" name="FOLIAGE PLANTS, INDOOR USE, AGLAONEMA, RETAIL, POTS - SALES, MEASURED IN $"/>
    <tableColumn id="23" xr3:uid="{00000000-0010-0000-1600-000017000000}" name="FOLIAGE PLANTS, INDOOR USE, AGLAONEMA, RETAIL, POTS - SALES, MEASURED IN POTS"/>
    <tableColumn id="24" xr3:uid="{00000000-0010-0000-1600-000018000000}" name="FOLIAGE PLANTS, INDOOR USE, AGLAONEMA, RETAIL, POTS, 6 TO 13 INCHES - OPERATIONS WITH SALES"/>
    <tableColumn id="25" xr3:uid="{00000000-0010-0000-1600-000019000000}" name="FOLIAGE PLANTS, INDOOR USE, AGLAONEMA, RETAIL, POTS, 6 TO 13 INCHES - SALES, MEASURED IN $"/>
    <tableColumn id="26" xr3:uid="{00000000-0010-0000-1600-00001A000000}" name="FOLIAGE PLANTS, INDOOR USE, AGLAONEMA, RETAIL, POTS, 6 TO 13 INCHES - SALES, MEASURED IN POTS"/>
    <tableColumn id="27" xr3:uid="{00000000-0010-0000-1600-00001B000000}" name="FOLIAGE PLANTS, INDOOR USE, AGLAONEMA, WHOLESALE - OPERATIONS WITH SALES"/>
    <tableColumn id="28" xr3:uid="{00000000-0010-0000-1600-00001C000000}" name="FOLIAGE PLANTS, INDOOR USE, AGLAONEMA, WHOLESALE - SALES, MEASURED IN $"/>
    <tableColumn id="29" xr3:uid="{00000000-0010-0000-1600-00001D000000}" name="FOLIAGE PLANTS, INDOOR USE, AGLAONEMA, WHOLESALE, POTS - OPERATIONS WITH SALES"/>
    <tableColumn id="30" xr3:uid="{00000000-0010-0000-1600-00001E000000}" name="FOLIAGE PLANTS, INDOOR USE, AGLAONEMA, WHOLESALE, POTS - SALES, MEASURED IN $"/>
    <tableColumn id="31" xr3:uid="{00000000-0010-0000-1600-00001F000000}" name="FOLIAGE PLANTS, INDOOR USE, AGLAONEMA, WHOLESALE, POTS - SALES, MEASURED IN POTS"/>
    <tableColumn id="32" xr3:uid="{00000000-0010-0000-1600-000020000000}" name="FOLIAGE PLANTS, INDOOR USE, AGLAONEMA, WHOLESALE, POTS, 6 TO 13 INCHES - OPERATIONS WITH SALES"/>
    <tableColumn id="33" xr3:uid="{00000000-0010-0000-1600-000021000000}" name="FOLIAGE PLANTS, INDOOR USE, AGLAONEMA, WHOLESALE, POTS, 6 TO 13 INCHES - SALES, MEASURED IN $"/>
    <tableColumn id="34" xr3:uid="{00000000-0010-0000-1600-000022000000}" name="FOLIAGE PLANTS, INDOOR USE, AGLAONEMA, WHOLESALE, POTS, 6 TO 13 INCHES - SALES, MEASURED IN POTS"/>
    <tableColumn id="35" xr3:uid="{00000000-0010-0000-1600-000023000000}" name="FOLIAGE PLANTS, INDOOR USE, AGLAONEMA, WHOLESALE, POTS, GT 13 INCHES - OPERATIONS WITH SALES"/>
    <tableColumn id="36" xr3:uid="{00000000-0010-0000-1600-000024000000}" name="FOLIAGE PLANTS, INDOOR USE, AGLAONEMA, WHOLESALE, POTS, GT 13 INCHES - SALES, MEASURED IN $"/>
    <tableColumn id="37" xr3:uid="{00000000-0010-0000-1600-000025000000}" name="FOLIAGE PLANTS, INDOOR USE, AGLAONEMA, WHOLESALE, POTS, GT 13 INCHES - SALES, MEASURED IN POTS"/>
    <tableColumn id="38" xr3:uid="{00000000-0010-0000-1600-000026000000}" name="FOLIAGE PLANTS, INDOOR USE, AGLAONEMA, WHOLESALE, POTS, LT 6 INCHES - OPERATIONS WITH SALES"/>
    <tableColumn id="39" xr3:uid="{00000000-0010-0000-1600-000027000000}" name="FOLIAGE PLANTS, INDOOR USE, AGLAONEMA, WHOLESALE, POTS, LT 6 INCHES - SALES, MEASURED IN $"/>
    <tableColumn id="40" xr3:uid="{00000000-0010-0000-1600-000028000000}" name="FOLIAGE PLANTS, INDOOR USE, AGLAONEMA, WHOLESALE, POTS, LT 6 INCHES - SALES, MEASURED IN POTS"/>
    <tableColumn id="41" xr3:uid="{00000000-0010-0000-1600-000029000000}" name="FOLIAGE PLANTS, INDOOR USE, ANTHURIUM - OPERATIONS WITH SALES"/>
    <tableColumn id="42" xr3:uid="{00000000-0010-0000-1600-00002A000000}" name="FOLIAGE PLANTS, INDOOR USE, ANTHURIUM - SALES, MEASURED IN $"/>
    <tableColumn id="43" xr3:uid="{00000000-0010-0000-1600-00002B000000}" name="FOLIAGE PLANTS, INDOOR USE, ANTHURIUM, POTS - OPERATIONS WITH SALES"/>
    <tableColumn id="44" xr3:uid="{00000000-0010-0000-1600-00002C000000}" name="FOLIAGE PLANTS, INDOOR USE, ANTHURIUM, POTS - SALES, MEASURED IN $"/>
    <tableColumn id="45" xr3:uid="{00000000-0010-0000-1600-00002D000000}" name="FOLIAGE PLANTS, INDOOR USE, ANTHURIUM, POTS - SALES, MEASURED IN POTS"/>
    <tableColumn id="46" xr3:uid="{00000000-0010-0000-1600-00002E000000}" name="FOLIAGE PLANTS, INDOOR USE, ANTHURIUM, POTS, 6 TO 13 INCHES - OPERATIONS WITH SALES"/>
    <tableColumn id="47" xr3:uid="{00000000-0010-0000-1600-00002F000000}" name="FOLIAGE PLANTS, INDOOR USE, ANTHURIUM, POTS, 6 TO 13 INCHES - SALES, MEASURED IN $"/>
    <tableColumn id="48" xr3:uid="{00000000-0010-0000-1600-000030000000}" name="FOLIAGE PLANTS, INDOOR USE, ANTHURIUM, POTS, 6 TO 13 INCHES - SALES, MEASURED IN POTS"/>
    <tableColumn id="49" xr3:uid="{00000000-0010-0000-1600-000031000000}" name="FOLIAGE PLANTS, INDOOR USE, ANTHURIUM, POTS, GT 13 INCHES - OPERATIONS WITH SALES"/>
    <tableColumn id="50" xr3:uid="{00000000-0010-0000-1600-000032000000}" name="FOLIAGE PLANTS, INDOOR USE, ANTHURIUM, POTS, GT 13 INCHES - SALES, MEASURED IN $"/>
    <tableColumn id="51" xr3:uid="{00000000-0010-0000-1600-000033000000}" name="FOLIAGE PLANTS, INDOOR USE, ANTHURIUM, POTS, GT 13 INCHES - SALES, MEASURED IN POTS"/>
    <tableColumn id="52" xr3:uid="{00000000-0010-0000-1600-000034000000}" name="FOLIAGE PLANTS, INDOOR USE, ANTHURIUM, RETAIL - OPERATIONS WITH SALES"/>
    <tableColumn id="53" xr3:uid="{00000000-0010-0000-1600-000035000000}" name="FOLIAGE PLANTS, INDOOR USE, ANTHURIUM, RETAIL - SALES, MEASURED IN $"/>
    <tableColumn id="54" xr3:uid="{00000000-0010-0000-1600-000036000000}" name="FOLIAGE PLANTS, INDOOR USE, ANTHURIUM, RETAIL, POTS - OPERATIONS WITH SALES"/>
    <tableColumn id="55" xr3:uid="{00000000-0010-0000-1600-000037000000}" name="FOLIAGE PLANTS, INDOOR USE, ANTHURIUM, RETAIL, POTS - SALES, MEASURED IN $"/>
    <tableColumn id="56" xr3:uid="{00000000-0010-0000-1600-000038000000}" name="FOLIAGE PLANTS, INDOOR USE, ANTHURIUM, RETAIL, POTS - SALES, MEASURED IN POTS"/>
    <tableColumn id="57" xr3:uid="{00000000-0010-0000-1600-000039000000}" name="FOLIAGE PLANTS, INDOOR USE, ANTHURIUM, RETAIL, POTS, 6 TO 13 INCHES - OPERATIONS WITH SALES"/>
    <tableColumn id="58" xr3:uid="{00000000-0010-0000-1600-00003A000000}" name="FOLIAGE PLANTS, INDOOR USE, ANTHURIUM, RETAIL, POTS, 6 TO 13 INCHES - SALES, MEASURED IN $"/>
    <tableColumn id="59" xr3:uid="{00000000-0010-0000-1600-00003B000000}" name="FOLIAGE PLANTS, INDOOR USE, ANTHURIUM, RETAIL, POTS, 6 TO 13 INCHES - SALES, MEASURED IN POTS"/>
    <tableColumn id="60" xr3:uid="{00000000-0010-0000-1600-00003C000000}" name="FOLIAGE PLANTS, INDOOR USE, ANTHURIUM, RETAIL, POTS, GT 13 INCHES - OPERATIONS WITH SALES"/>
    <tableColumn id="61" xr3:uid="{00000000-0010-0000-1600-00003D000000}" name="FOLIAGE PLANTS, INDOOR USE, ANTHURIUM, RETAIL, POTS, GT 13 INCHES - SALES, MEASURED IN $"/>
    <tableColumn id="62" xr3:uid="{00000000-0010-0000-1600-00003E000000}" name="FOLIAGE PLANTS, INDOOR USE, ANTHURIUM, RETAIL, POTS, GT 13 INCHES - SALES, MEASURED IN POTS"/>
    <tableColumn id="63" xr3:uid="{00000000-0010-0000-1600-00003F000000}" name="FOLIAGE PLANTS, INDOOR USE, ANTHURIUM, WHOLESALE - OPERATIONS WITH SALES"/>
    <tableColumn id="64" xr3:uid="{00000000-0010-0000-1600-000040000000}" name="FOLIAGE PLANTS, INDOOR USE, ANTHURIUM, WHOLESALE - SALES, MEASURED IN $"/>
    <tableColumn id="65" xr3:uid="{00000000-0010-0000-1600-000041000000}" name="FOLIAGE PLANTS, INDOOR USE, ANTHURIUM, WHOLESALE, POTS - OPERATIONS WITH SALES"/>
    <tableColumn id="66" xr3:uid="{00000000-0010-0000-1600-000042000000}" name="FOLIAGE PLANTS, INDOOR USE, ANTHURIUM, WHOLESALE, POTS - SALES, MEASURED IN $"/>
    <tableColumn id="67" xr3:uid="{00000000-0010-0000-1600-000043000000}" name="FOLIAGE PLANTS, INDOOR USE, ANTHURIUM, WHOLESALE, POTS - SALES, MEASURED IN POTS"/>
    <tableColumn id="68" xr3:uid="{00000000-0010-0000-1600-000044000000}" name="FOLIAGE PLANTS, INDOOR USE, ANTHURIUM, WHOLESALE, POTS, 6 TO 13 INCHES - OPERATIONS WITH SALES"/>
    <tableColumn id="69" xr3:uid="{00000000-0010-0000-1600-000045000000}" name="FOLIAGE PLANTS, INDOOR USE, ANTHURIUM, WHOLESALE, POTS, 6 TO 13 INCHES - SALES, MEASURED IN $"/>
    <tableColumn id="70" xr3:uid="{00000000-0010-0000-1600-000046000000}" name="FOLIAGE PLANTS, INDOOR USE, ANTHURIUM, WHOLESALE, POTS, 6 TO 13 INCHES - SALES, MEASURED IN POTS"/>
    <tableColumn id="71" xr3:uid="{00000000-0010-0000-1600-000047000000}" name="FOLIAGE PLANTS, INDOOR USE, ANTHURIUM, WHOLESALE, POTS, GT 13 INCHES - OPERATIONS WITH SALES"/>
    <tableColumn id="72" xr3:uid="{00000000-0010-0000-1600-000048000000}" name="FOLIAGE PLANTS, INDOOR USE, ANTHURIUM, WHOLESALE, POTS, GT 13 INCHES - SALES, MEASURED IN $"/>
    <tableColumn id="73" xr3:uid="{00000000-0010-0000-1600-000049000000}" name="FOLIAGE PLANTS, INDOOR USE, ANTHURIUM, WHOLESALE, POTS, GT 13 INCHES - SALES, MEASURED IN POTS"/>
    <tableColumn id="74" xr3:uid="{00000000-0010-0000-1600-00004A000000}" name="FOLIAGE PLANTS, INDOOR USE, BROMELIAD - OPERATIONS WITH SALES"/>
    <tableColumn id="75" xr3:uid="{00000000-0010-0000-1600-00004B000000}" name="FOLIAGE PLANTS, INDOOR USE, BROMELIAD - SALES, MEASURED IN $"/>
    <tableColumn id="76" xr3:uid="{00000000-0010-0000-1600-00004C000000}" name="FOLIAGE PLANTS, INDOOR USE, BROMELIAD, POTS - OPERATIONS WITH SALES"/>
    <tableColumn id="77" xr3:uid="{00000000-0010-0000-1600-00004D000000}" name="FOLIAGE PLANTS, INDOOR USE, BROMELIAD, POTS - SALES, MEASURED IN $"/>
    <tableColumn id="78" xr3:uid="{00000000-0010-0000-1600-00004E000000}" name="FOLIAGE PLANTS, INDOOR USE, BROMELIAD, POTS - SALES, MEASURED IN POTS"/>
    <tableColumn id="79" xr3:uid="{00000000-0010-0000-1600-00004F000000}" name="FOLIAGE PLANTS, INDOOR USE, BROMELIAD, POTS, 6 TO 13 INCHES - OPERATIONS WITH SALES"/>
    <tableColumn id="80" xr3:uid="{00000000-0010-0000-1600-000050000000}" name="FOLIAGE PLANTS, INDOOR USE, BROMELIAD, POTS, 6 TO 13 INCHES - SALES, MEASURED IN $"/>
    <tableColumn id="81" xr3:uid="{00000000-0010-0000-1600-000051000000}" name="FOLIAGE PLANTS, INDOOR USE, BROMELIAD, POTS, 6 TO 13 INCHES - SALES, MEASURED IN POTS"/>
    <tableColumn id="82" xr3:uid="{00000000-0010-0000-1600-000052000000}" name="FOLIAGE PLANTS, INDOOR USE, BROMELIAD, POTS, GT 13 INCHES - OPERATIONS WITH SALES"/>
    <tableColumn id="83" xr3:uid="{00000000-0010-0000-1600-000053000000}" name="FOLIAGE PLANTS, INDOOR USE, BROMELIAD, POTS, GT 13 INCHES - SALES, MEASURED IN $"/>
    <tableColumn id="84" xr3:uid="{00000000-0010-0000-1600-000054000000}" name="FOLIAGE PLANTS, INDOOR USE, BROMELIAD, POTS, GT 13 INCHES - SALES, MEASURED IN POTS"/>
    <tableColumn id="85" xr3:uid="{00000000-0010-0000-1600-000055000000}" name="FOLIAGE PLANTS, INDOOR USE, BROMELIAD, POTS, LT 6 INCHES - OPERATIONS WITH SALES"/>
    <tableColumn id="86" xr3:uid="{00000000-0010-0000-1600-000056000000}" name="FOLIAGE PLANTS, INDOOR USE, BROMELIAD, POTS, LT 6 INCHES - SALES, MEASURED IN $"/>
    <tableColumn id="87" xr3:uid="{00000000-0010-0000-1600-000057000000}" name="FOLIAGE PLANTS, INDOOR USE, BROMELIAD, POTS, LT 6 INCHES - SALES, MEASURED IN POTS"/>
    <tableColumn id="88" xr3:uid="{00000000-0010-0000-1600-000058000000}" name="FOLIAGE PLANTS, INDOOR USE, BROMELIAD, RETAIL - OPERATIONS WITH SALES"/>
    <tableColumn id="89" xr3:uid="{00000000-0010-0000-1600-000059000000}" name="FOLIAGE PLANTS, INDOOR USE, BROMELIAD, RETAIL - SALES, MEASURED IN $"/>
    <tableColumn id="90" xr3:uid="{00000000-0010-0000-1600-00005A000000}" name="FOLIAGE PLANTS, INDOOR USE, BROMELIAD, RETAIL, POTS - OPERATIONS WITH SALES"/>
    <tableColumn id="91" xr3:uid="{00000000-0010-0000-1600-00005B000000}" name="FOLIAGE PLANTS, INDOOR USE, BROMELIAD, RETAIL, POTS - SALES, MEASURED IN $"/>
    <tableColumn id="92" xr3:uid="{00000000-0010-0000-1600-00005C000000}" name="FOLIAGE PLANTS, INDOOR USE, BROMELIAD, RETAIL, POTS - SALES, MEASURED IN POTS"/>
    <tableColumn id="93" xr3:uid="{00000000-0010-0000-1600-00005D000000}" name="FOLIAGE PLANTS, INDOOR USE, BROMELIAD, RETAIL, POTS, 6 TO 13 INCHES - OPERATIONS WITH SALES"/>
    <tableColumn id="94" xr3:uid="{00000000-0010-0000-1600-00005E000000}" name="FOLIAGE PLANTS, INDOOR USE, BROMELIAD, RETAIL, POTS, 6 TO 13 INCHES - SALES, MEASURED IN $"/>
    <tableColumn id="95" xr3:uid="{00000000-0010-0000-1600-00005F000000}" name="FOLIAGE PLANTS, INDOOR USE, BROMELIAD, RETAIL, POTS, 6 TO 13 INCHES - SALES, MEASURED IN POTS"/>
    <tableColumn id="96" xr3:uid="{00000000-0010-0000-1600-000060000000}" name="FOLIAGE PLANTS, INDOOR USE, BROMELIAD, RETAIL, POTS, GT 13 INCHES - OPERATIONS WITH SALES"/>
    <tableColumn id="97" xr3:uid="{00000000-0010-0000-1600-000061000000}" name="FOLIAGE PLANTS, INDOOR USE, BROMELIAD, RETAIL, POTS, GT 13 INCHES - SALES, MEASURED IN $"/>
    <tableColumn id="98" xr3:uid="{00000000-0010-0000-1600-000062000000}" name="FOLIAGE PLANTS, INDOOR USE, BROMELIAD, RETAIL, POTS, GT 13 INCHES - SALES, MEASURED IN POTS"/>
    <tableColumn id="99" xr3:uid="{00000000-0010-0000-1600-000063000000}" name="FOLIAGE PLANTS, INDOOR USE, BROMELIAD, WHOLESALE - OPERATIONS WITH SALES"/>
    <tableColumn id="100" xr3:uid="{00000000-0010-0000-1600-000064000000}" name="FOLIAGE PLANTS, INDOOR USE, BROMELIAD, WHOLESALE - SALES, MEASURED IN $"/>
    <tableColumn id="101" xr3:uid="{00000000-0010-0000-1600-000065000000}" name="FOLIAGE PLANTS, INDOOR USE, BROMELIAD, WHOLESALE, POTS - OPERATIONS WITH SALES"/>
    <tableColumn id="102" xr3:uid="{00000000-0010-0000-1600-000066000000}" name="FOLIAGE PLANTS, INDOOR USE, BROMELIAD, WHOLESALE, POTS - SALES, MEASURED IN $"/>
    <tableColumn id="103" xr3:uid="{00000000-0010-0000-1600-000067000000}" name="FOLIAGE PLANTS, INDOOR USE, BROMELIAD, WHOLESALE, POTS - SALES, MEASURED IN POTS"/>
    <tableColumn id="104" xr3:uid="{00000000-0010-0000-1600-000068000000}" name="FOLIAGE PLANTS, INDOOR USE, BROMELIAD, WHOLESALE, POTS, 6 TO 13 INCHES - OPERATIONS WITH SALES"/>
    <tableColumn id="105" xr3:uid="{00000000-0010-0000-1600-000069000000}" name="FOLIAGE PLANTS, INDOOR USE, BROMELIAD, WHOLESALE, POTS, 6 TO 13 INCHES - SALES, MEASURED IN $"/>
    <tableColumn id="106" xr3:uid="{00000000-0010-0000-1600-00006A000000}" name="FOLIAGE PLANTS, INDOOR USE, BROMELIAD, WHOLESALE, POTS, 6 TO 13 INCHES - SALES, MEASURED IN POTS"/>
    <tableColumn id="107" xr3:uid="{00000000-0010-0000-1600-00006B000000}" name="FOLIAGE PLANTS, INDOOR USE, BROMELIAD, WHOLESALE, POTS, GT 13 INCHES - OPERATIONS WITH SALES"/>
    <tableColumn id="108" xr3:uid="{00000000-0010-0000-1600-00006C000000}" name="FOLIAGE PLANTS, INDOOR USE, BROMELIAD, WHOLESALE, POTS, GT 13 INCHES - SALES, MEASURED IN $"/>
    <tableColumn id="109" xr3:uid="{00000000-0010-0000-1600-00006D000000}" name="FOLIAGE PLANTS, INDOOR USE, BROMELIAD, WHOLESALE, POTS, GT 13 INCHES - SALES, MEASURED IN POTS"/>
    <tableColumn id="110" xr3:uid="{00000000-0010-0000-1600-00006E000000}" name="FOLIAGE PLANTS, INDOOR USE, BROMELIAD, WHOLESALE, POTS, LT 6 INCHES - OPERATIONS WITH SALES"/>
    <tableColumn id="111" xr3:uid="{00000000-0010-0000-1600-00006F000000}" name="FOLIAGE PLANTS, INDOOR USE, BROMELIAD, WHOLESALE, POTS, LT 6 INCHES - SALES, MEASURED IN $"/>
    <tableColumn id="112" xr3:uid="{00000000-0010-0000-1600-000070000000}" name="FOLIAGE PLANTS, INDOOR USE, BROMELIAD, WHOLESALE, POTS, LT 6 INCHES - SALES, MEASURED IN POTS"/>
    <tableColumn id="113" xr3:uid="{00000000-0010-0000-1600-000071000000}" name="FOLIAGE PLANTS, INDOOR USE, CACTI &amp; SUCCULENTS - OPERATIONS WITH SALES"/>
    <tableColumn id="114" xr3:uid="{00000000-0010-0000-1600-000072000000}" name="FOLIAGE PLANTS, INDOOR USE, CACTI &amp; SUCCULENTS - SALES, MEASURED IN $"/>
    <tableColumn id="115" xr3:uid="{00000000-0010-0000-1600-000073000000}" name="FOLIAGE PLANTS, INDOOR USE, CACTI &amp; SUCCULENTS, HANGING BASKETS - OPERATIONS WITH SALES"/>
    <tableColumn id="116" xr3:uid="{00000000-0010-0000-1600-000074000000}" name="FOLIAGE PLANTS, INDOOR USE, CACTI &amp; SUCCULENTS, HANGING BASKETS - SALES, MEASURED IN $"/>
    <tableColumn id="117" xr3:uid="{00000000-0010-0000-1600-000075000000}" name="FOLIAGE PLANTS, INDOOR USE, CACTI &amp; SUCCULENTS, HANGING BASKETS - SALES, MEASURED IN BASKETS"/>
    <tableColumn id="118" xr3:uid="{00000000-0010-0000-1600-000076000000}" name="FOLIAGE PLANTS, INDOOR USE, CACTI &amp; SUCCULENTS, POTS - OPERATIONS WITH SALES"/>
    <tableColumn id="119" xr3:uid="{00000000-0010-0000-1600-000077000000}" name="FOLIAGE PLANTS, INDOOR USE, CACTI &amp; SUCCULENTS, POTS - SALES, MEASURED IN $"/>
    <tableColumn id="120" xr3:uid="{00000000-0010-0000-1600-000078000000}" name="FOLIAGE PLANTS, INDOOR USE, CACTI &amp; SUCCULENTS, POTS - SALES, MEASURED IN POTS"/>
    <tableColumn id="121" xr3:uid="{00000000-0010-0000-1600-000079000000}" name="FOLIAGE PLANTS, INDOOR USE, CACTI &amp; SUCCULENTS, POTS, 6 TO 13 INCHES - OPERATIONS WITH SALES"/>
    <tableColumn id="122" xr3:uid="{00000000-0010-0000-1600-00007A000000}" name="FOLIAGE PLANTS, INDOOR USE, CACTI &amp; SUCCULENTS, POTS, 6 TO 13 INCHES - SALES, MEASURED IN $"/>
    <tableColumn id="123" xr3:uid="{00000000-0010-0000-1600-00007B000000}" name="FOLIAGE PLANTS, INDOOR USE, CACTI &amp; SUCCULENTS, POTS, 6 TO 13 INCHES - SALES, MEASURED IN POTS"/>
    <tableColumn id="124" xr3:uid="{00000000-0010-0000-1600-00007C000000}" name="FOLIAGE PLANTS, INDOOR USE, CACTI &amp; SUCCULENTS, POTS, GT 13 INCHES - OPERATIONS WITH SALES"/>
    <tableColumn id="125" xr3:uid="{00000000-0010-0000-1600-00007D000000}" name="FOLIAGE PLANTS, INDOOR USE, CACTI &amp; SUCCULENTS, POTS, GT 13 INCHES - SALES, MEASURED IN $"/>
    <tableColumn id="126" xr3:uid="{00000000-0010-0000-1600-00007E000000}" name="FOLIAGE PLANTS, INDOOR USE, CACTI &amp; SUCCULENTS, POTS, GT 13 INCHES - SALES, MEASURED IN POTS"/>
    <tableColumn id="127" xr3:uid="{00000000-0010-0000-1600-00007F000000}" name="FOLIAGE PLANTS, INDOOR USE, CACTI &amp; SUCCULENTS, POTS, LT 6 INCHES - OPERATIONS WITH SALES"/>
    <tableColumn id="128" xr3:uid="{00000000-0010-0000-1600-000080000000}" name="FOLIAGE PLANTS, INDOOR USE, CACTI &amp; SUCCULENTS, POTS, LT 6 INCHES - SALES, MEASURED IN $"/>
    <tableColumn id="129" xr3:uid="{00000000-0010-0000-1600-000081000000}" name="FOLIAGE PLANTS, INDOOR USE, CACTI &amp; SUCCULENTS, POTS, LT 6 INCHES - SALES, MEASURED IN POTS"/>
    <tableColumn id="130" xr3:uid="{00000000-0010-0000-1600-000082000000}" name="FOLIAGE PLANTS, INDOOR USE, CACTI &amp; SUCCULENTS, RETAIL - OPERATIONS WITH SALES"/>
    <tableColumn id="131" xr3:uid="{00000000-0010-0000-1600-000083000000}" name="FOLIAGE PLANTS, INDOOR USE, CACTI &amp; SUCCULENTS, RETAIL - SALES, MEASURED IN $"/>
    <tableColumn id="132" xr3:uid="{00000000-0010-0000-1600-000084000000}" name="FOLIAGE PLANTS, INDOOR USE, CACTI &amp; SUCCULENTS, RETAIL, HANGING BASKETS - OPERATIONS WITH SALES"/>
    <tableColumn id="133" xr3:uid="{00000000-0010-0000-1600-000085000000}" name="FOLIAGE PLANTS, INDOOR USE, CACTI &amp; SUCCULENTS, RETAIL, HANGING BASKETS - SALES, MEASURED IN $"/>
    <tableColumn id="134" xr3:uid="{00000000-0010-0000-1600-000086000000}" name="FOLIAGE PLANTS, INDOOR USE, CACTI &amp; SUCCULENTS, RETAIL, HANGING BASKETS - SALES, MEASURED IN BASKETS"/>
    <tableColumn id="135" xr3:uid="{00000000-0010-0000-1600-000087000000}" name="FOLIAGE PLANTS, INDOOR USE, CACTI &amp; SUCCULENTS, RETAIL, POTS - OPERATIONS WITH SALES"/>
    <tableColumn id="136" xr3:uid="{00000000-0010-0000-1600-000088000000}" name="FOLIAGE PLANTS, INDOOR USE, CACTI &amp; SUCCULENTS, RETAIL, POTS - SALES, MEASURED IN $"/>
    <tableColumn id="137" xr3:uid="{00000000-0010-0000-1600-000089000000}" name="FOLIAGE PLANTS, INDOOR USE, CACTI &amp; SUCCULENTS, RETAIL, POTS - SALES, MEASURED IN POTS"/>
    <tableColumn id="138" xr3:uid="{00000000-0010-0000-1600-00008A000000}" name="FOLIAGE PLANTS, INDOOR USE, CACTI &amp; SUCCULENTS, RETAIL, POTS, 6 TO 13 INCHES - OPERATIONS WITH SALES"/>
    <tableColumn id="139" xr3:uid="{00000000-0010-0000-1600-00008B000000}" name="FOLIAGE PLANTS, INDOOR USE, CACTI &amp; SUCCULENTS, RETAIL, POTS, 6 TO 13 INCHES - SALES, MEASURED IN $"/>
    <tableColumn id="140" xr3:uid="{00000000-0010-0000-1600-00008C000000}" name="FOLIAGE PLANTS, INDOOR USE, CACTI &amp; SUCCULENTS, RETAIL, POTS, 6 TO 13 INCHES - SALES, MEASURED IN POTS"/>
    <tableColumn id="141" xr3:uid="{00000000-0010-0000-1600-00008D000000}" name="FOLIAGE PLANTS, INDOOR USE, CACTI &amp; SUCCULENTS, RETAIL, POTS, LT 6 INCHES - OPERATIONS WITH SALES"/>
    <tableColumn id="142" xr3:uid="{00000000-0010-0000-1600-00008E000000}" name="FOLIAGE PLANTS, INDOOR USE, CACTI &amp; SUCCULENTS, RETAIL, POTS, LT 6 INCHES - SALES, MEASURED IN $"/>
    <tableColumn id="143" xr3:uid="{00000000-0010-0000-1600-00008F000000}" name="FOLIAGE PLANTS, INDOOR USE, CACTI &amp; SUCCULENTS, RETAIL, POTS, LT 6 INCHES - SALES, MEASURED IN POTS"/>
    <tableColumn id="144" xr3:uid="{00000000-0010-0000-1600-000090000000}" name="FOLIAGE PLANTS, INDOOR USE, CACTI &amp; SUCCULENTS, WHOLESALE - OPERATIONS WITH SALES"/>
    <tableColumn id="145" xr3:uid="{00000000-0010-0000-1600-000091000000}" name="FOLIAGE PLANTS, INDOOR USE, CACTI &amp; SUCCULENTS, WHOLESALE - SALES, MEASURED IN $"/>
    <tableColumn id="146" xr3:uid="{00000000-0010-0000-1600-000092000000}" name="FOLIAGE PLANTS, INDOOR USE, CACTI &amp; SUCCULENTS, WHOLESALE, HANGING BASKETS - OPERATIONS WITH SALES"/>
    <tableColumn id="147" xr3:uid="{00000000-0010-0000-1600-000093000000}" name="FOLIAGE PLANTS, INDOOR USE, CACTI &amp; SUCCULENTS, WHOLESALE, HANGING BASKETS - SALES, MEASURED IN $"/>
    <tableColumn id="148" xr3:uid="{00000000-0010-0000-1600-000094000000}" name="FOLIAGE PLANTS, INDOOR USE, CACTI &amp; SUCCULENTS, WHOLESALE, HANGING BASKETS - SALES, MEASURED IN BASKETS"/>
    <tableColumn id="149" xr3:uid="{00000000-0010-0000-1600-000095000000}" name="FOLIAGE PLANTS, INDOOR USE, CACTI &amp; SUCCULENTS, WHOLESALE, POTS - OPERATIONS WITH SALES"/>
    <tableColumn id="150" xr3:uid="{00000000-0010-0000-1600-000096000000}" name="FOLIAGE PLANTS, INDOOR USE, CACTI &amp; SUCCULENTS, WHOLESALE, POTS - SALES, MEASURED IN $"/>
    <tableColumn id="151" xr3:uid="{00000000-0010-0000-1600-000097000000}" name="FOLIAGE PLANTS, INDOOR USE, CACTI &amp; SUCCULENTS, WHOLESALE, POTS - SALES, MEASURED IN POTS"/>
    <tableColumn id="152" xr3:uid="{00000000-0010-0000-1600-000098000000}" name="FOLIAGE PLANTS, INDOOR USE, CACTI &amp; SUCCULENTS, WHOLESALE, POTS, 6 TO 13 INCHES - OPERATIONS WITH SALES"/>
    <tableColumn id="153" xr3:uid="{00000000-0010-0000-1600-000099000000}" name="FOLIAGE PLANTS, INDOOR USE, CACTI &amp; SUCCULENTS, WHOLESALE, POTS, 6 TO 13 INCHES - SALES, MEASURED IN $"/>
    <tableColumn id="154" xr3:uid="{00000000-0010-0000-1600-00009A000000}" name="FOLIAGE PLANTS, INDOOR USE, CACTI &amp; SUCCULENTS, WHOLESALE, POTS, 6 TO 13 INCHES - SALES, MEASURED IN POTS"/>
    <tableColumn id="155" xr3:uid="{00000000-0010-0000-1600-00009B000000}" name="FOLIAGE PLANTS, INDOOR USE, CACTI &amp; SUCCULENTS, WHOLESALE, POTS, GT 13 INCHES - OPERATIONS WITH SALES"/>
    <tableColumn id="156" xr3:uid="{00000000-0010-0000-1600-00009C000000}" name="FOLIAGE PLANTS, INDOOR USE, CACTI &amp; SUCCULENTS, WHOLESALE, POTS, GT 13 INCHES - SALES, MEASURED IN $"/>
    <tableColumn id="157" xr3:uid="{00000000-0010-0000-1600-00009D000000}" name="FOLIAGE PLANTS, INDOOR USE, CACTI &amp; SUCCULENTS, WHOLESALE, POTS, GT 13 INCHES - SALES, MEASURED IN POTS"/>
    <tableColumn id="158" xr3:uid="{00000000-0010-0000-1600-00009E000000}" name="FOLIAGE PLANTS, INDOOR USE, CACTI &amp; SUCCULENTS, WHOLESALE, POTS, LT 6 INCHES - OPERATIONS WITH SALES"/>
    <tableColumn id="159" xr3:uid="{00000000-0010-0000-1600-00009F000000}" name="FOLIAGE PLANTS, INDOOR USE, CACTI &amp; SUCCULENTS, WHOLESALE, POTS, LT 6 INCHES - SALES, MEASURED IN $"/>
    <tableColumn id="160" xr3:uid="{00000000-0010-0000-1600-0000A0000000}" name="FOLIAGE PLANTS, INDOOR USE, CACTI &amp; SUCCULENTS, WHOLESALE, POTS, LT 6 INCHES - SALES, MEASURED IN POTS"/>
    <tableColumn id="161" xr3:uid="{00000000-0010-0000-1600-0000A1000000}" name="FOLIAGE PLANTS, INDOOR USE, COMBINATION PLANTERS - OPERATIONS WITH SALES"/>
    <tableColumn id="162" xr3:uid="{00000000-0010-0000-1600-0000A2000000}" name="FOLIAGE PLANTS, INDOOR USE, COMBINATION PLANTERS - SALES, MEASURED IN $"/>
    <tableColumn id="163" xr3:uid="{00000000-0010-0000-1600-0000A3000000}" name="FOLIAGE PLANTS, INDOOR USE, COMBINATION PLANTERS, HANGING BASKETS - OPERATIONS WITH SALES"/>
    <tableColumn id="164" xr3:uid="{00000000-0010-0000-1600-0000A4000000}" name="FOLIAGE PLANTS, INDOOR USE, COMBINATION PLANTERS, HANGING BASKETS - SALES, MEASURED IN $"/>
    <tableColumn id="165" xr3:uid="{00000000-0010-0000-1600-0000A5000000}" name="FOLIAGE PLANTS, INDOOR USE, COMBINATION PLANTERS, HANGING BASKETS - SALES, MEASURED IN BASKETS"/>
    <tableColumn id="166" xr3:uid="{00000000-0010-0000-1600-0000A6000000}" name="FOLIAGE PLANTS, INDOOR USE, COMBINATION PLANTERS, POTS - OPERATIONS WITH SALES"/>
    <tableColumn id="167" xr3:uid="{00000000-0010-0000-1600-0000A7000000}" name="FOLIAGE PLANTS, INDOOR USE, COMBINATION PLANTERS, POTS - SALES, MEASURED IN $"/>
    <tableColumn id="168" xr3:uid="{00000000-0010-0000-1600-0000A8000000}" name="FOLIAGE PLANTS, INDOOR USE, COMBINATION PLANTERS, POTS - SALES, MEASURED IN POTS"/>
    <tableColumn id="169" xr3:uid="{00000000-0010-0000-1600-0000A9000000}" name="FOLIAGE PLANTS, INDOOR USE, COMBINATION PLANTERS, POTS, 6 TO 13 INCHES - OPERATIONS WITH SALES"/>
    <tableColumn id="170" xr3:uid="{00000000-0010-0000-1600-0000AA000000}" name="FOLIAGE PLANTS, INDOOR USE, COMBINATION PLANTERS, POTS, 6 TO 13 INCHES - SALES, MEASURED IN $"/>
    <tableColumn id="171" xr3:uid="{00000000-0010-0000-1600-0000AB000000}" name="FOLIAGE PLANTS, INDOOR USE, COMBINATION PLANTERS, POTS, 6 TO 13 INCHES - SALES, MEASURED IN POTS"/>
    <tableColumn id="172" xr3:uid="{00000000-0010-0000-1600-0000AC000000}" name="FOLIAGE PLANTS, INDOOR USE, COMBINATION PLANTERS, POTS, GT 13 INCHES - OPERATIONS WITH SALES"/>
    <tableColumn id="173" xr3:uid="{00000000-0010-0000-1600-0000AD000000}" name="FOLIAGE PLANTS, INDOOR USE, COMBINATION PLANTERS, POTS, GT 13 INCHES - SALES, MEASURED IN $"/>
    <tableColumn id="174" xr3:uid="{00000000-0010-0000-1600-0000AE000000}" name="FOLIAGE PLANTS, INDOOR USE, COMBINATION PLANTERS, POTS, GT 13 INCHES - SALES, MEASURED IN POTS"/>
    <tableColumn id="175" xr3:uid="{00000000-0010-0000-1600-0000AF000000}" name="FOLIAGE PLANTS, INDOOR USE, COMBINATION PLANTERS, POTS, LT 6 INCHES - OPERATIONS WITH SALES"/>
    <tableColumn id="176" xr3:uid="{00000000-0010-0000-1600-0000B0000000}" name="FOLIAGE PLANTS, INDOOR USE, COMBINATION PLANTERS, POTS, LT 6 INCHES - SALES, MEASURED IN $"/>
    <tableColumn id="177" xr3:uid="{00000000-0010-0000-1600-0000B1000000}" name="FOLIAGE PLANTS, INDOOR USE, COMBINATION PLANTERS, POTS, LT 6 INCHES - SALES, MEASURED IN POTS"/>
    <tableColumn id="178" xr3:uid="{00000000-0010-0000-1600-0000B2000000}" name="FOLIAGE PLANTS, INDOOR USE, COMBINATION PLANTERS, WHOLESALE - OPERATIONS WITH SALES"/>
    <tableColumn id="179" xr3:uid="{00000000-0010-0000-1600-0000B3000000}" name="FOLIAGE PLANTS, INDOOR USE, COMBINATION PLANTERS, WHOLESALE - SALES, MEASURED IN $"/>
    <tableColumn id="180" xr3:uid="{00000000-0010-0000-1600-0000B4000000}" name="FOLIAGE PLANTS, INDOOR USE, COMBINATION PLANTERS, WHOLESALE, HANGING BASKETS - OPERATIONS WITH SALES"/>
    <tableColumn id="181" xr3:uid="{00000000-0010-0000-1600-0000B5000000}" name="FOLIAGE PLANTS, INDOOR USE, COMBINATION PLANTERS, WHOLESALE, HANGING BASKETS - SALES, MEASURED IN $"/>
    <tableColumn id="182" xr3:uid="{00000000-0010-0000-1600-0000B6000000}" name="FOLIAGE PLANTS, INDOOR USE, COMBINATION PLANTERS, WHOLESALE, HANGING BASKETS - SALES, MEASURED IN BASKETS"/>
    <tableColumn id="183" xr3:uid="{00000000-0010-0000-1600-0000B7000000}" name="FOLIAGE PLANTS, INDOOR USE, COMBINATION PLANTERS, WHOLESALE, POTS - OPERATIONS WITH SALES"/>
    <tableColumn id="184" xr3:uid="{00000000-0010-0000-1600-0000B8000000}" name="FOLIAGE PLANTS, INDOOR USE, COMBINATION PLANTERS, WHOLESALE, POTS - SALES, MEASURED IN $"/>
    <tableColumn id="185" xr3:uid="{00000000-0010-0000-1600-0000B9000000}" name="FOLIAGE PLANTS, INDOOR USE, COMBINATION PLANTERS, WHOLESALE, POTS - SALES, MEASURED IN POTS"/>
    <tableColumn id="186" xr3:uid="{00000000-0010-0000-1600-0000BA000000}" name="FOLIAGE PLANTS, INDOOR USE, COMBINATION PLANTERS, WHOLESALE, POTS, 6 TO 13 INCHES - OPERATIONS WITH SALES"/>
    <tableColumn id="187" xr3:uid="{00000000-0010-0000-1600-0000BB000000}" name="FOLIAGE PLANTS, INDOOR USE, COMBINATION PLANTERS, WHOLESALE, POTS, 6 TO 13 INCHES - SALES, MEASURED IN $"/>
    <tableColumn id="188" xr3:uid="{00000000-0010-0000-1600-0000BC000000}" name="FOLIAGE PLANTS, INDOOR USE, COMBINATION PLANTERS, WHOLESALE, POTS, 6 TO 13 INCHES - SALES, MEASURED IN POTS"/>
    <tableColumn id="189" xr3:uid="{00000000-0010-0000-1600-0000BD000000}" name="FOLIAGE PLANTS, INDOOR USE, COMBINATION PLANTERS, WHOLESALE, POTS, GT 13 INCHES - OPERATIONS WITH SALES"/>
    <tableColumn id="190" xr3:uid="{00000000-0010-0000-1600-0000BE000000}" name="FOLIAGE PLANTS, INDOOR USE, COMBINATION PLANTERS, WHOLESALE, POTS, GT 13 INCHES - SALES, MEASURED IN $"/>
    <tableColumn id="191" xr3:uid="{00000000-0010-0000-1600-0000BF000000}" name="FOLIAGE PLANTS, INDOOR USE, COMBINATION PLANTERS, WHOLESALE, POTS, GT 13 INCHES - SALES, MEASURED IN POTS"/>
    <tableColumn id="192" xr3:uid="{00000000-0010-0000-1600-0000C0000000}" name="FOLIAGE PLANTS, INDOOR USE, COMBINATION PLANTERS, WHOLESALE, POTS, LT 6 INCHES - OPERATIONS WITH SALES"/>
    <tableColumn id="193" xr3:uid="{00000000-0010-0000-1600-0000C1000000}" name="FOLIAGE PLANTS, INDOOR USE, COMBINATION PLANTERS, WHOLESALE, POTS, LT 6 INCHES - SALES, MEASURED IN $"/>
    <tableColumn id="194" xr3:uid="{00000000-0010-0000-1600-0000C2000000}" name="FOLIAGE PLANTS, INDOOR USE, COMBINATION PLANTERS, WHOLESALE, POTS, LT 6 INCHES - SALES, MEASURED IN POTS"/>
    <tableColumn id="195" xr3:uid="{00000000-0010-0000-1600-0000C3000000}" name="FOLIAGE PLANTS, INDOOR USE, CORDYLINE - OPERATIONS WITH SALES"/>
    <tableColumn id="196" xr3:uid="{00000000-0010-0000-1600-0000C4000000}" name="FOLIAGE PLANTS, INDOOR USE, CORDYLINE - SALES, MEASURED IN $"/>
    <tableColumn id="197" xr3:uid="{00000000-0010-0000-1600-0000C5000000}" name="FOLIAGE PLANTS, INDOOR USE, CORDYLINE, POTS - OPERATIONS WITH SALES"/>
    <tableColumn id="198" xr3:uid="{00000000-0010-0000-1600-0000C6000000}" name="FOLIAGE PLANTS, INDOOR USE, CORDYLINE, POTS - SALES, MEASURED IN $"/>
    <tableColumn id="199" xr3:uid="{00000000-0010-0000-1600-0000C7000000}" name="FOLIAGE PLANTS, INDOOR USE, CORDYLINE, POTS - SALES, MEASURED IN POTS"/>
    <tableColumn id="200" xr3:uid="{00000000-0010-0000-1600-0000C8000000}" name="FOLIAGE PLANTS, INDOOR USE, CORDYLINE, POTS, 6 TO 13 INCHES - OPERATIONS WITH SALES"/>
    <tableColumn id="201" xr3:uid="{00000000-0010-0000-1600-0000C9000000}" name="FOLIAGE PLANTS, INDOOR USE, CORDYLINE, POTS, 6 TO 13 INCHES - SALES, MEASURED IN $"/>
    <tableColumn id="202" xr3:uid="{00000000-0010-0000-1600-0000CA000000}" name="FOLIAGE PLANTS, INDOOR USE, CORDYLINE, POTS, 6 TO 13 INCHES - SALES, MEASURED IN POTS"/>
    <tableColumn id="203" xr3:uid="{00000000-0010-0000-1600-0000CB000000}" name="FOLIAGE PLANTS, INDOOR USE, CORDYLINE, POTS, GT 13 INCHES - OPERATIONS WITH SALES"/>
    <tableColumn id="204" xr3:uid="{00000000-0010-0000-1600-0000CC000000}" name="FOLIAGE PLANTS, INDOOR USE, CORDYLINE, POTS, GT 13 INCHES - SALES, MEASURED IN $"/>
    <tableColumn id="205" xr3:uid="{00000000-0010-0000-1600-0000CD000000}" name="FOLIAGE PLANTS, INDOOR USE, CORDYLINE, POTS, GT 13 INCHES - SALES, MEASURED IN POTS"/>
    <tableColumn id="206" xr3:uid="{00000000-0010-0000-1600-0000CE000000}" name="FOLIAGE PLANTS, INDOOR USE, CORDYLINE, POTS, LT 6 INCHES - OPERATIONS WITH SALES"/>
    <tableColumn id="207" xr3:uid="{00000000-0010-0000-1600-0000CF000000}" name="FOLIAGE PLANTS, INDOOR USE, CORDYLINE, POTS, LT 6 INCHES - SALES, MEASURED IN $"/>
    <tableColumn id="208" xr3:uid="{00000000-0010-0000-1600-0000D0000000}" name="FOLIAGE PLANTS, INDOOR USE, CORDYLINE, POTS, LT 6 INCHES - SALES, MEASURED IN POTS"/>
    <tableColumn id="209" xr3:uid="{00000000-0010-0000-1600-0000D1000000}" name="FOLIAGE PLANTS, INDOOR USE, CORDYLINE, RETAIL - OPERATIONS WITH SALES"/>
    <tableColumn id="210" xr3:uid="{00000000-0010-0000-1600-0000D2000000}" name="FOLIAGE PLANTS, INDOOR USE, CORDYLINE, RETAIL - SALES, MEASURED IN $"/>
    <tableColumn id="211" xr3:uid="{00000000-0010-0000-1600-0000D3000000}" name="FOLIAGE PLANTS, INDOOR USE, CORDYLINE, RETAIL, POTS - OPERATIONS WITH SALES"/>
    <tableColumn id="212" xr3:uid="{00000000-0010-0000-1600-0000D4000000}" name="FOLIAGE PLANTS, INDOOR USE, CORDYLINE, RETAIL, POTS - SALES, MEASURED IN $"/>
    <tableColumn id="213" xr3:uid="{00000000-0010-0000-1600-0000D5000000}" name="FOLIAGE PLANTS, INDOOR USE, CORDYLINE, RETAIL, POTS - SALES, MEASURED IN POTS"/>
    <tableColumn id="214" xr3:uid="{00000000-0010-0000-1600-0000D6000000}" name="FOLIAGE PLANTS, INDOOR USE, CORDYLINE, RETAIL, POTS, 6 TO 13 INCHES - OPERATIONS WITH SALES"/>
    <tableColumn id="215" xr3:uid="{00000000-0010-0000-1600-0000D7000000}" name="FOLIAGE PLANTS, INDOOR USE, CORDYLINE, RETAIL, POTS, 6 TO 13 INCHES - SALES, MEASURED IN $"/>
    <tableColumn id="216" xr3:uid="{00000000-0010-0000-1600-0000D8000000}" name="FOLIAGE PLANTS, INDOOR USE, CORDYLINE, RETAIL, POTS, 6 TO 13 INCHES - SALES, MEASURED IN POTS"/>
    <tableColumn id="217" xr3:uid="{00000000-0010-0000-1600-0000D9000000}" name="FOLIAGE PLANTS, INDOOR USE, CORDYLINE, WHOLESALE - OPERATIONS WITH SALES"/>
    <tableColumn id="218" xr3:uid="{00000000-0010-0000-1600-0000DA000000}" name="FOLIAGE PLANTS, INDOOR USE, CORDYLINE, WHOLESALE - SALES, MEASURED IN $"/>
    <tableColumn id="219" xr3:uid="{00000000-0010-0000-1600-0000DB000000}" name="FOLIAGE PLANTS, INDOOR USE, CORDYLINE, WHOLESALE, POTS - OPERATIONS WITH SALES"/>
    <tableColumn id="220" xr3:uid="{00000000-0010-0000-1600-0000DC000000}" name="FOLIAGE PLANTS, INDOOR USE, CORDYLINE, WHOLESALE, POTS - SALES, MEASURED IN $"/>
    <tableColumn id="221" xr3:uid="{00000000-0010-0000-1600-0000DD000000}" name="FOLIAGE PLANTS, INDOOR USE, CORDYLINE, WHOLESALE, POTS - SALES, MEASURED IN POTS"/>
    <tableColumn id="222" xr3:uid="{00000000-0010-0000-1600-0000DE000000}" name="FOLIAGE PLANTS, INDOOR USE, CORDYLINE, WHOLESALE, POTS, 6 TO 13 INCHES - OPERATIONS WITH SALES"/>
    <tableColumn id="223" xr3:uid="{00000000-0010-0000-1600-0000DF000000}" name="FOLIAGE PLANTS, INDOOR USE, CORDYLINE, WHOLESALE, POTS, 6 TO 13 INCHES - SALES, MEASURED IN $"/>
    <tableColumn id="224" xr3:uid="{00000000-0010-0000-1600-0000E0000000}" name="FOLIAGE PLANTS, INDOOR USE, CORDYLINE, WHOLESALE, POTS, 6 TO 13 INCHES - SALES, MEASURED IN POTS"/>
    <tableColumn id="225" xr3:uid="{00000000-0010-0000-1600-0000E1000000}" name="FOLIAGE PLANTS, INDOOR USE, CORDYLINE, WHOLESALE, POTS, GT 13 INCHES - OPERATIONS WITH SALES"/>
    <tableColumn id="226" xr3:uid="{00000000-0010-0000-1600-0000E2000000}" name="FOLIAGE PLANTS, INDOOR USE, CORDYLINE, WHOLESALE, POTS, GT 13 INCHES - SALES, MEASURED IN $"/>
    <tableColumn id="227" xr3:uid="{00000000-0010-0000-1600-0000E3000000}" name="FOLIAGE PLANTS, INDOOR USE, CORDYLINE, WHOLESALE, POTS, GT 13 INCHES - SALES, MEASURED IN POTS"/>
    <tableColumn id="228" xr3:uid="{00000000-0010-0000-1600-0000E4000000}" name="FOLIAGE PLANTS, INDOOR USE, CORDYLINE, WHOLESALE, POTS, LT 6 INCHES - OPERATIONS WITH SALES"/>
    <tableColumn id="229" xr3:uid="{00000000-0010-0000-1600-0000E5000000}" name="FOLIAGE PLANTS, INDOOR USE, CORDYLINE, WHOLESALE, POTS, LT 6 INCHES - SALES, MEASURED IN $"/>
    <tableColumn id="230" xr3:uid="{00000000-0010-0000-1600-0000E6000000}" name="FOLIAGE PLANTS, INDOOR USE, CORDYLINE, WHOLESALE, POTS, LT 6 INCHES - SALES, MEASURED IN POTS"/>
    <tableColumn id="231" xr3:uid="{00000000-0010-0000-1600-0000E7000000}" name="FOLIAGE PLANTS, INDOOR USE, CROTON - OPERATIONS WITH SALES"/>
    <tableColumn id="232" xr3:uid="{00000000-0010-0000-1600-0000E8000000}" name="FOLIAGE PLANTS, INDOOR USE, CROTON - SALES, MEASURED IN $"/>
    <tableColumn id="233" xr3:uid="{00000000-0010-0000-1600-0000E9000000}" name="FOLIAGE PLANTS, INDOOR USE, CROTON, POTS - OPERATIONS WITH SALES"/>
    <tableColumn id="234" xr3:uid="{00000000-0010-0000-1600-0000EA000000}" name="FOLIAGE PLANTS, INDOOR USE, CROTON, POTS - SALES, MEASURED IN $"/>
    <tableColumn id="235" xr3:uid="{00000000-0010-0000-1600-0000EB000000}" name="FOLIAGE PLANTS, INDOOR USE, CROTON, POTS - SALES, MEASURED IN POTS"/>
    <tableColumn id="236" xr3:uid="{00000000-0010-0000-1600-0000EC000000}" name="FOLIAGE PLANTS, INDOOR USE, CROTON, POTS, 6 TO 13 INCHES - OPERATIONS WITH SALES"/>
    <tableColumn id="237" xr3:uid="{00000000-0010-0000-1600-0000ED000000}" name="FOLIAGE PLANTS, INDOOR USE, CROTON, POTS, 6 TO 13 INCHES - SALES, MEASURED IN $"/>
    <tableColumn id="238" xr3:uid="{00000000-0010-0000-1600-0000EE000000}" name="FOLIAGE PLANTS, INDOOR USE, CROTON, POTS, 6 TO 13 INCHES - SALES, MEASURED IN POTS"/>
    <tableColumn id="239" xr3:uid="{00000000-0010-0000-1600-0000EF000000}" name="FOLIAGE PLANTS, INDOOR USE, CROTON, POTS, GT 13 INCHES - OPERATIONS WITH SALES"/>
    <tableColumn id="240" xr3:uid="{00000000-0010-0000-1600-0000F0000000}" name="FOLIAGE PLANTS, INDOOR USE, CROTON, POTS, GT 13 INCHES - SALES, MEASURED IN $"/>
    <tableColumn id="241" xr3:uid="{00000000-0010-0000-1600-0000F1000000}" name="FOLIAGE PLANTS, INDOOR USE, CROTON, POTS, GT 13 INCHES - SALES, MEASURED IN POTS"/>
    <tableColumn id="242" xr3:uid="{00000000-0010-0000-1600-0000F2000000}" name="FOLIAGE PLANTS, INDOOR USE, CROTON, POTS, LT 6 INCHES - OPERATIONS WITH SALES"/>
    <tableColumn id="243" xr3:uid="{00000000-0010-0000-1600-0000F3000000}" name="FOLIAGE PLANTS, INDOOR USE, CROTON, POTS, LT 6 INCHES - SALES, MEASURED IN $"/>
    <tableColumn id="244" xr3:uid="{00000000-0010-0000-1600-0000F4000000}" name="FOLIAGE PLANTS, INDOOR USE, CROTON, POTS, LT 6 INCHES - SALES, MEASURED IN POTS"/>
    <tableColumn id="245" xr3:uid="{00000000-0010-0000-1600-0000F5000000}" name="FOLIAGE PLANTS, INDOOR USE, CROTON, RETAIL - OPERATIONS WITH SALES"/>
    <tableColumn id="246" xr3:uid="{00000000-0010-0000-1600-0000F6000000}" name="FOLIAGE PLANTS, INDOOR USE, CROTON, RETAIL - SALES, MEASURED IN $"/>
    <tableColumn id="247" xr3:uid="{00000000-0010-0000-1600-0000F7000000}" name="FOLIAGE PLANTS, INDOOR USE, CROTON, RETAIL, POTS - OPERATIONS WITH SALES"/>
    <tableColumn id="248" xr3:uid="{00000000-0010-0000-1600-0000F8000000}" name="FOLIAGE PLANTS, INDOOR USE, CROTON, RETAIL, POTS - SALES, MEASURED IN $"/>
    <tableColumn id="249" xr3:uid="{00000000-0010-0000-1600-0000F9000000}" name="FOLIAGE PLANTS, INDOOR USE, CROTON, RETAIL, POTS - SALES, MEASURED IN POTS"/>
    <tableColumn id="250" xr3:uid="{00000000-0010-0000-1600-0000FA000000}" name="FOLIAGE PLANTS, INDOOR USE, CROTON, RETAIL, POTS, 6 TO 13 INCHES - OPERATIONS WITH SALES"/>
    <tableColumn id="251" xr3:uid="{00000000-0010-0000-1600-0000FB000000}" name="FOLIAGE PLANTS, INDOOR USE, CROTON, RETAIL, POTS, 6 TO 13 INCHES - SALES, MEASURED IN $"/>
    <tableColumn id="252" xr3:uid="{00000000-0010-0000-1600-0000FC000000}" name="FOLIAGE PLANTS, INDOOR USE, CROTON, RETAIL, POTS, 6 TO 13 INCHES - SALES, MEASURED IN POTS"/>
    <tableColumn id="253" xr3:uid="{00000000-0010-0000-1600-0000FD000000}" name="FOLIAGE PLANTS, INDOOR USE, CROTON, RETAIL, POTS, GT 13 INCHES - OPERATIONS WITH SALES"/>
    <tableColumn id="254" xr3:uid="{00000000-0010-0000-1600-0000FE000000}" name="FOLIAGE PLANTS, INDOOR USE, CROTON, RETAIL, POTS, GT 13 INCHES - SALES, MEASURED IN $"/>
    <tableColumn id="255" xr3:uid="{00000000-0010-0000-1600-0000FF000000}" name="FOLIAGE PLANTS, INDOOR USE, CROTON, RETAIL, POTS, GT 13 INCHES - SALES, MEASURED IN POTS"/>
    <tableColumn id="256" xr3:uid="{00000000-0010-0000-1600-000000010000}" name="FOLIAGE PLANTS, INDOOR USE, CROTON, RETAIL, POTS, LT 6 INCHES - OPERATIONS WITH SALES"/>
    <tableColumn id="257" xr3:uid="{00000000-0010-0000-1600-000001010000}" name="FOLIAGE PLANTS, INDOOR USE, CROTON, RETAIL, POTS, LT 6 INCHES - SALES, MEASURED IN $"/>
    <tableColumn id="258" xr3:uid="{00000000-0010-0000-1600-000002010000}" name="FOLIAGE PLANTS, INDOOR USE, CROTON, RETAIL, POTS, LT 6 INCHES - SALES, MEASURED IN POTS"/>
    <tableColumn id="259" xr3:uid="{00000000-0010-0000-1600-000003010000}" name="FOLIAGE PLANTS, INDOOR USE, CROTON, WHOLESALE - OPERATIONS WITH SALES"/>
    <tableColumn id="260" xr3:uid="{00000000-0010-0000-1600-000004010000}" name="FOLIAGE PLANTS, INDOOR USE, CROTON, WHOLESALE - SALES, MEASURED IN $"/>
    <tableColumn id="261" xr3:uid="{00000000-0010-0000-1600-000005010000}" name="FOLIAGE PLANTS, INDOOR USE, CROTON, WHOLESALE, POTS - OPERATIONS WITH SALES"/>
    <tableColumn id="262" xr3:uid="{00000000-0010-0000-1600-000006010000}" name="FOLIAGE PLANTS, INDOOR USE, CROTON, WHOLESALE, POTS - SALES, MEASURED IN $"/>
    <tableColumn id="263" xr3:uid="{00000000-0010-0000-1600-000007010000}" name="FOLIAGE PLANTS, INDOOR USE, CROTON, WHOLESALE, POTS - SALES, MEASURED IN POTS"/>
    <tableColumn id="264" xr3:uid="{00000000-0010-0000-1600-000008010000}" name="FOLIAGE PLANTS, INDOOR USE, CROTON, WHOLESALE, POTS, 6 TO 13 INCHES - OPERATIONS WITH SALES"/>
    <tableColumn id="265" xr3:uid="{00000000-0010-0000-1600-000009010000}" name="FOLIAGE PLANTS, INDOOR USE, CROTON, WHOLESALE, POTS, 6 TO 13 INCHES - SALES, MEASURED IN $"/>
    <tableColumn id="266" xr3:uid="{00000000-0010-0000-1600-00000A010000}" name="FOLIAGE PLANTS, INDOOR USE, CROTON, WHOLESALE, POTS, 6 TO 13 INCHES - SALES, MEASURED IN POTS"/>
    <tableColumn id="267" xr3:uid="{00000000-0010-0000-1600-00000B010000}" name="FOLIAGE PLANTS, INDOOR USE, CROTON, WHOLESALE, POTS, GT 13 INCHES - OPERATIONS WITH SALES"/>
    <tableColumn id="268" xr3:uid="{00000000-0010-0000-1600-00000C010000}" name="FOLIAGE PLANTS, INDOOR USE, CROTON, WHOLESALE, POTS, GT 13 INCHES - SALES, MEASURED IN $"/>
    <tableColumn id="269" xr3:uid="{00000000-0010-0000-1600-00000D010000}" name="FOLIAGE PLANTS, INDOOR USE, CROTON, WHOLESALE, POTS, GT 13 INCHES - SALES, MEASURED IN POTS"/>
    <tableColumn id="270" xr3:uid="{00000000-0010-0000-1600-00000E010000}" name="FOLIAGE PLANTS, INDOOR USE, CROTON, WHOLESALE, POTS, LT 6 INCHES - OPERATIONS WITH SALES"/>
    <tableColumn id="271" xr3:uid="{00000000-0010-0000-1600-00000F010000}" name="FOLIAGE PLANTS, INDOOR USE, CROTON, WHOLESALE, POTS, LT 6 INCHES - SALES, MEASURED IN $"/>
    <tableColumn id="272" xr3:uid="{00000000-0010-0000-1600-000010010000}" name="FOLIAGE PLANTS, INDOOR USE, CROTON, WHOLESALE, POTS, LT 6 INCHES - SALES, MEASURED IN POTS"/>
    <tableColumn id="273" xr3:uid="{00000000-0010-0000-1600-000011010000}" name="FOLIAGE PLANTS, INDOOR USE, DIEFFENBACHIA - OPERATIONS WITH SALES"/>
    <tableColumn id="274" xr3:uid="{00000000-0010-0000-1600-000012010000}" name="FOLIAGE PLANTS, INDOOR USE, DIEFFENBACHIA - SALES, MEASURED IN $"/>
    <tableColumn id="275" xr3:uid="{00000000-0010-0000-1600-000013010000}" name="FOLIAGE PLANTS, INDOOR USE, DIEFFENBACHIA, POTS - OPERATIONS WITH SALES"/>
    <tableColumn id="276" xr3:uid="{00000000-0010-0000-1600-000014010000}" name="FOLIAGE PLANTS, INDOOR USE, DIEFFENBACHIA, POTS - SALES, MEASURED IN $"/>
    <tableColumn id="277" xr3:uid="{00000000-0010-0000-1600-000015010000}" name="FOLIAGE PLANTS, INDOOR USE, DIEFFENBACHIA, POTS - SALES, MEASURED IN POTS"/>
    <tableColumn id="278" xr3:uid="{00000000-0010-0000-1600-000016010000}" name="FOLIAGE PLANTS, INDOOR USE, DIEFFENBACHIA, POTS, 6 TO 13 INCHES - OPERATIONS WITH SALES"/>
    <tableColumn id="279" xr3:uid="{00000000-0010-0000-1600-000017010000}" name="FOLIAGE PLANTS, INDOOR USE, DIEFFENBACHIA, POTS, 6 TO 13 INCHES - SALES, MEASURED IN $"/>
    <tableColumn id="280" xr3:uid="{00000000-0010-0000-1600-000018010000}" name="FOLIAGE PLANTS, INDOOR USE, DIEFFENBACHIA, POTS, 6 TO 13 INCHES - SALES, MEASURED IN POTS"/>
    <tableColumn id="281" xr3:uid="{00000000-0010-0000-1600-000019010000}" name="FOLIAGE PLANTS, INDOOR USE, DIEFFENBACHIA, POTS, GT 13 INCHES - OPERATIONS WITH SALES"/>
    <tableColumn id="282" xr3:uid="{00000000-0010-0000-1600-00001A010000}" name="FOLIAGE PLANTS, INDOOR USE, DIEFFENBACHIA, POTS, GT 13 INCHES - SALES, MEASURED IN $"/>
    <tableColumn id="283" xr3:uid="{00000000-0010-0000-1600-00001B010000}" name="FOLIAGE PLANTS, INDOOR USE, DIEFFENBACHIA, POTS, GT 13 INCHES - SALES, MEASURED IN POTS"/>
    <tableColumn id="284" xr3:uid="{00000000-0010-0000-1600-00001C010000}" name="FOLIAGE PLANTS, INDOOR USE, DIEFFENBACHIA, POTS, LT 6 INCHES - OPERATIONS WITH SALES"/>
    <tableColumn id="285" xr3:uid="{00000000-0010-0000-1600-00001D010000}" name="FOLIAGE PLANTS, INDOOR USE, DIEFFENBACHIA, POTS, LT 6 INCHES - SALES, MEASURED IN $"/>
    <tableColumn id="286" xr3:uid="{00000000-0010-0000-1600-00001E010000}" name="FOLIAGE PLANTS, INDOOR USE, DIEFFENBACHIA, POTS, LT 6 INCHES - SALES, MEASURED IN POTS"/>
    <tableColumn id="287" xr3:uid="{00000000-0010-0000-1600-00001F010000}" name="FOLIAGE PLANTS, INDOOR USE, DIEFFENBACHIA, RETAIL - OPERATIONS WITH SALES"/>
    <tableColumn id="288" xr3:uid="{00000000-0010-0000-1600-000020010000}" name="FOLIAGE PLANTS, INDOOR USE, DIEFFENBACHIA, RETAIL - SALES, MEASURED IN $"/>
    <tableColumn id="289" xr3:uid="{00000000-0010-0000-1600-000021010000}" name="FOLIAGE PLANTS, INDOOR USE, DIEFFENBACHIA, RETAIL, POTS - OPERATIONS WITH SALES"/>
    <tableColumn id="290" xr3:uid="{00000000-0010-0000-1600-000022010000}" name="FOLIAGE PLANTS, INDOOR USE, DIEFFENBACHIA, RETAIL, POTS - SALES, MEASURED IN $"/>
    <tableColumn id="291" xr3:uid="{00000000-0010-0000-1600-000023010000}" name="FOLIAGE PLANTS, INDOOR USE, DIEFFENBACHIA, RETAIL, POTS - SALES, MEASURED IN POTS"/>
    <tableColumn id="292" xr3:uid="{00000000-0010-0000-1600-000024010000}" name="FOLIAGE PLANTS, INDOOR USE, DIEFFENBACHIA, RETAIL, POTS, 6 TO 13 INCHES - OPERATIONS WITH SALES"/>
    <tableColumn id="293" xr3:uid="{00000000-0010-0000-1600-000025010000}" name="FOLIAGE PLANTS, INDOOR USE, DIEFFENBACHIA, RETAIL, POTS, 6 TO 13 INCHES - SALES, MEASURED IN $"/>
    <tableColumn id="294" xr3:uid="{00000000-0010-0000-1600-000026010000}" name="FOLIAGE PLANTS, INDOOR USE, DIEFFENBACHIA, RETAIL, POTS, 6 TO 13 INCHES - SALES, MEASURED IN POTS"/>
    <tableColumn id="295" xr3:uid="{00000000-0010-0000-1600-000027010000}" name="FOLIAGE PLANTS, INDOOR USE, DIEFFENBACHIA, WHOLESALE - OPERATIONS WITH SALES"/>
    <tableColumn id="296" xr3:uid="{00000000-0010-0000-1600-000028010000}" name="FOLIAGE PLANTS, INDOOR USE, DIEFFENBACHIA, WHOLESALE - SALES, MEASURED IN $"/>
    <tableColumn id="297" xr3:uid="{00000000-0010-0000-1600-000029010000}" name="FOLIAGE PLANTS, INDOOR USE, DIEFFENBACHIA, WHOLESALE, POTS - OPERATIONS WITH SALES"/>
    <tableColumn id="298" xr3:uid="{00000000-0010-0000-1600-00002A010000}" name="FOLIAGE PLANTS, INDOOR USE, DIEFFENBACHIA, WHOLESALE, POTS - SALES, MEASURED IN $"/>
    <tableColumn id="299" xr3:uid="{00000000-0010-0000-1600-00002B010000}" name="FOLIAGE PLANTS, INDOOR USE, DIEFFENBACHIA, WHOLESALE, POTS - SALES, MEASURED IN POTS"/>
    <tableColumn id="300" xr3:uid="{00000000-0010-0000-1600-00002C010000}" name="FOLIAGE PLANTS, INDOOR USE, DIEFFENBACHIA, WHOLESALE, POTS, 6 TO 13 INCHES - OPERATIONS WITH SALES"/>
    <tableColumn id="301" xr3:uid="{00000000-0010-0000-1600-00002D010000}" name="FOLIAGE PLANTS, INDOOR USE, DIEFFENBACHIA, WHOLESALE, POTS, 6 TO 13 INCHES - SALES, MEASURED IN $"/>
    <tableColumn id="302" xr3:uid="{00000000-0010-0000-1600-00002E010000}" name="FOLIAGE PLANTS, INDOOR USE, DIEFFENBACHIA, WHOLESALE, POTS, 6 TO 13 INCHES - SALES, MEASURED IN POTS"/>
    <tableColumn id="303" xr3:uid="{00000000-0010-0000-1600-00002F010000}" name="FOLIAGE PLANTS, INDOOR USE, DIEFFENBACHIA, WHOLESALE, POTS, GT 13 INCHES - OPERATIONS WITH SALES"/>
    <tableColumn id="304" xr3:uid="{00000000-0010-0000-1600-000030010000}" name="FOLIAGE PLANTS, INDOOR USE, DIEFFENBACHIA, WHOLESALE, POTS, GT 13 INCHES - SALES, MEASURED IN $"/>
    <tableColumn id="305" xr3:uid="{00000000-0010-0000-1600-000031010000}" name="FOLIAGE PLANTS, INDOOR USE, DIEFFENBACHIA, WHOLESALE, POTS, GT 13 INCHES - SALES, MEASURED IN POTS"/>
    <tableColumn id="306" xr3:uid="{00000000-0010-0000-1600-000032010000}" name="FOLIAGE PLANTS, INDOOR USE, DIEFFENBACHIA, WHOLESALE, POTS, LT 6 INCHES - OPERATIONS WITH SALES"/>
    <tableColumn id="307" xr3:uid="{00000000-0010-0000-1600-000033010000}" name="FOLIAGE PLANTS, INDOOR USE, DIEFFENBACHIA, WHOLESALE, POTS, LT 6 INCHES - SALES, MEASURED IN $"/>
    <tableColumn id="308" xr3:uid="{00000000-0010-0000-1600-000034010000}" name="FOLIAGE PLANTS, INDOOR USE, DIEFFENBACHIA, WHOLESALE, POTS, LT 6 INCHES - SALES, MEASURED IN POTS"/>
    <tableColumn id="309" xr3:uid="{00000000-0010-0000-1600-000035010000}" name="FOLIAGE PLANTS, INDOOR USE, DRACAENA - OPERATIONS WITH SALES"/>
    <tableColumn id="310" xr3:uid="{00000000-0010-0000-1600-000036010000}" name="FOLIAGE PLANTS, INDOOR USE, DRACAENA - SALES, MEASURED IN $"/>
    <tableColumn id="311" xr3:uid="{00000000-0010-0000-1600-000037010000}" name="FOLIAGE PLANTS, INDOOR USE, DRACAENA, POTS - OPERATIONS WITH SALES"/>
    <tableColumn id="312" xr3:uid="{00000000-0010-0000-1600-000038010000}" name="FOLIAGE PLANTS, INDOOR USE, DRACAENA, POTS - SALES, MEASURED IN $"/>
    <tableColumn id="313" xr3:uid="{00000000-0010-0000-1600-000039010000}" name="FOLIAGE PLANTS, INDOOR USE, DRACAENA, POTS - SALES, MEASURED IN POTS"/>
    <tableColumn id="314" xr3:uid="{00000000-0010-0000-1600-00003A010000}" name="FOLIAGE PLANTS, INDOOR USE, DRACAENA, POTS, 6 TO 13 INCHES - OPERATIONS WITH SALES"/>
    <tableColumn id="315" xr3:uid="{00000000-0010-0000-1600-00003B010000}" name="FOLIAGE PLANTS, INDOOR USE, DRACAENA, POTS, 6 TO 13 INCHES - SALES, MEASURED IN $"/>
    <tableColumn id="316" xr3:uid="{00000000-0010-0000-1600-00003C010000}" name="FOLIAGE PLANTS, INDOOR USE, DRACAENA, POTS, 6 TO 13 INCHES - SALES, MEASURED IN POTS"/>
    <tableColumn id="317" xr3:uid="{00000000-0010-0000-1600-00003D010000}" name="FOLIAGE PLANTS, INDOOR USE, DRACAENA, POTS, GT 13 INCHES - OPERATIONS WITH SALES"/>
    <tableColumn id="318" xr3:uid="{00000000-0010-0000-1600-00003E010000}" name="FOLIAGE PLANTS, INDOOR USE, DRACAENA, POTS, GT 13 INCHES - SALES, MEASURED IN $"/>
    <tableColumn id="319" xr3:uid="{00000000-0010-0000-1600-00003F010000}" name="FOLIAGE PLANTS, INDOOR USE, DRACAENA, POTS, GT 13 INCHES - SALES, MEASURED IN POTS"/>
    <tableColumn id="320" xr3:uid="{00000000-0010-0000-1600-000040010000}" name="FOLIAGE PLANTS, INDOOR USE, DRACAENA, POTS, LT 6 INCHES - OPERATIONS WITH SALES"/>
    <tableColumn id="321" xr3:uid="{00000000-0010-0000-1600-000041010000}" name="FOLIAGE PLANTS, INDOOR USE, DRACAENA, POTS, LT 6 INCHES - SALES, MEASURED IN $"/>
    <tableColumn id="322" xr3:uid="{00000000-0010-0000-1600-000042010000}" name="FOLIAGE PLANTS, INDOOR USE, DRACAENA, POTS, LT 6 INCHES - SALES, MEASURED IN POTS"/>
    <tableColumn id="323" xr3:uid="{00000000-0010-0000-1600-000043010000}" name="FOLIAGE PLANTS, INDOOR USE, DRACAENA, RETAIL - OPERATIONS WITH SALES"/>
    <tableColumn id="324" xr3:uid="{00000000-0010-0000-1600-000044010000}" name="FOLIAGE PLANTS, INDOOR USE, DRACAENA, RETAIL - SALES, MEASURED IN $"/>
    <tableColumn id="325" xr3:uid="{00000000-0010-0000-1600-000045010000}" name="FOLIAGE PLANTS, INDOOR USE, DRACAENA, RETAIL, POTS - OPERATIONS WITH SALES"/>
    <tableColumn id="326" xr3:uid="{00000000-0010-0000-1600-000046010000}" name="FOLIAGE PLANTS, INDOOR USE, DRACAENA, RETAIL, POTS - SALES, MEASURED IN $"/>
    <tableColumn id="327" xr3:uid="{00000000-0010-0000-1600-000047010000}" name="FOLIAGE PLANTS, INDOOR USE, DRACAENA, RETAIL, POTS - SALES, MEASURED IN POTS"/>
    <tableColumn id="328" xr3:uid="{00000000-0010-0000-1600-000048010000}" name="FOLIAGE PLANTS, INDOOR USE, DRACAENA, RETAIL, POTS, 6 TO 13 INCHES - OPERATIONS WITH SALES"/>
    <tableColumn id="329" xr3:uid="{00000000-0010-0000-1600-000049010000}" name="FOLIAGE PLANTS, INDOOR USE, DRACAENA, RETAIL, POTS, 6 TO 13 INCHES - SALES, MEASURED IN $"/>
    <tableColumn id="330" xr3:uid="{00000000-0010-0000-1600-00004A010000}" name="FOLIAGE PLANTS, INDOOR USE, DRACAENA, RETAIL, POTS, 6 TO 13 INCHES - SALES, MEASURED IN POTS"/>
    <tableColumn id="331" xr3:uid="{00000000-0010-0000-1600-00004B010000}" name="FOLIAGE PLANTS, INDOOR USE, DRACAENA, RETAIL, POTS, GT 13 INCHES - OPERATIONS WITH SALES"/>
    <tableColumn id="332" xr3:uid="{00000000-0010-0000-1600-00004C010000}" name="FOLIAGE PLANTS, INDOOR USE, DRACAENA, RETAIL, POTS, GT 13 INCHES - SALES, MEASURED IN $"/>
    <tableColumn id="333" xr3:uid="{00000000-0010-0000-1600-00004D010000}" name="FOLIAGE PLANTS, INDOOR USE, DRACAENA, RETAIL, POTS, GT 13 INCHES - SALES, MEASURED IN POTS"/>
    <tableColumn id="334" xr3:uid="{00000000-0010-0000-1600-00004E010000}" name="FOLIAGE PLANTS, INDOOR USE, DRACAENA, RETAIL, POTS, LT 6 INCHES - OPERATIONS WITH SALES"/>
    <tableColumn id="335" xr3:uid="{00000000-0010-0000-1600-00004F010000}" name="FOLIAGE PLANTS, INDOOR USE, DRACAENA, RETAIL, POTS, LT 6 INCHES - SALES, MEASURED IN $"/>
    <tableColumn id="336" xr3:uid="{00000000-0010-0000-1600-000050010000}" name="FOLIAGE PLANTS, INDOOR USE, DRACAENA, RETAIL, POTS, LT 6 INCHES - SALES, MEASURED IN POTS"/>
    <tableColumn id="337" xr3:uid="{00000000-0010-0000-1600-000051010000}" name="FOLIAGE PLANTS, INDOOR USE, DRACAENA, WHOLESALE - OPERATIONS WITH SALES"/>
    <tableColumn id="338" xr3:uid="{00000000-0010-0000-1600-000052010000}" name="FOLIAGE PLANTS, INDOOR USE, DRACAENA, WHOLESALE - SALES, MEASURED IN $"/>
    <tableColumn id="339" xr3:uid="{00000000-0010-0000-1600-000053010000}" name="FOLIAGE PLANTS, INDOOR USE, DRACAENA, WHOLESALE, POTS - OPERATIONS WITH SALES"/>
    <tableColumn id="340" xr3:uid="{00000000-0010-0000-1600-000054010000}" name="FOLIAGE PLANTS, INDOOR USE, DRACAENA, WHOLESALE, POTS - SALES, MEASURED IN $"/>
    <tableColumn id="341" xr3:uid="{00000000-0010-0000-1600-000055010000}" name="FOLIAGE PLANTS, INDOOR USE, DRACAENA, WHOLESALE, POTS - SALES, MEASURED IN POTS"/>
    <tableColumn id="342" xr3:uid="{00000000-0010-0000-1600-000056010000}" name="FOLIAGE PLANTS, INDOOR USE, DRACAENA, WHOLESALE, POTS, 6 TO 13 INCHES - OPERATIONS WITH SALES"/>
    <tableColumn id="343" xr3:uid="{00000000-0010-0000-1600-000057010000}" name="FOLIAGE PLANTS, INDOOR USE, DRACAENA, WHOLESALE, POTS, 6 TO 13 INCHES - SALES, MEASURED IN $"/>
    <tableColumn id="344" xr3:uid="{00000000-0010-0000-1600-000058010000}" name="FOLIAGE PLANTS, INDOOR USE, DRACAENA, WHOLESALE, POTS, 6 TO 13 INCHES - SALES, MEASURED IN POTS"/>
    <tableColumn id="345" xr3:uid="{00000000-0010-0000-1600-000059010000}" name="FOLIAGE PLANTS, INDOOR USE, DRACAENA, WHOLESALE, POTS, GT 13 INCHES - OPERATIONS WITH SALES"/>
    <tableColumn id="346" xr3:uid="{00000000-0010-0000-1600-00005A010000}" name="FOLIAGE PLANTS, INDOOR USE, DRACAENA, WHOLESALE, POTS, GT 13 INCHES - SALES, MEASURED IN $"/>
    <tableColumn id="347" xr3:uid="{00000000-0010-0000-1600-00005B010000}" name="FOLIAGE PLANTS, INDOOR USE, DRACAENA, WHOLESALE, POTS, GT 13 INCHES - SALES, MEASURED IN POTS"/>
    <tableColumn id="348" xr3:uid="{00000000-0010-0000-1600-00005C010000}" name="FOLIAGE PLANTS, INDOOR USE, DRACAENA, WHOLESALE, POTS, LT 6 INCHES - OPERATIONS WITH SALES"/>
    <tableColumn id="349" xr3:uid="{00000000-0010-0000-1600-00005D010000}" name="FOLIAGE PLANTS, INDOOR USE, DRACAENA, WHOLESALE, POTS, LT 6 INCHES - SALES, MEASURED IN $"/>
    <tableColumn id="350" xr3:uid="{00000000-0010-0000-1600-00005E010000}" name="FOLIAGE PLANTS, INDOOR USE, DRACAENA, WHOLESALE, POTS, LT 6 INCHES - SALES, MEASURED IN POTS"/>
    <tableColumn id="351" xr3:uid="{00000000-0010-0000-1600-00005F010000}" name="FOLIAGE PLANTS, INDOOR USE, EPIPREMNUM - OPERATIONS WITH SALES"/>
    <tableColumn id="352" xr3:uid="{00000000-0010-0000-1600-000060010000}" name="FOLIAGE PLANTS, INDOOR USE, EPIPREMNUM - SALES, MEASURED IN $"/>
    <tableColumn id="353" xr3:uid="{00000000-0010-0000-1600-000061010000}" name="FOLIAGE PLANTS, INDOOR USE, EPIPREMNUM, HANGING BASKETS - OPERATIONS WITH SALES"/>
    <tableColumn id="354" xr3:uid="{00000000-0010-0000-1600-000062010000}" name="FOLIAGE PLANTS, INDOOR USE, EPIPREMNUM, HANGING BASKETS - SALES, MEASURED IN $"/>
    <tableColumn id="355" xr3:uid="{00000000-0010-0000-1600-000063010000}" name="FOLIAGE PLANTS, INDOOR USE, EPIPREMNUM, HANGING BASKETS - SALES, MEASURED IN BASKETS"/>
    <tableColumn id="356" xr3:uid="{00000000-0010-0000-1600-000064010000}" name="FOLIAGE PLANTS, INDOOR USE, EPIPREMNUM, POTS - OPERATIONS WITH SALES"/>
    <tableColumn id="357" xr3:uid="{00000000-0010-0000-1600-000065010000}" name="FOLIAGE PLANTS, INDOOR USE, EPIPREMNUM, POTS - SALES, MEASURED IN $"/>
    <tableColumn id="358" xr3:uid="{00000000-0010-0000-1600-000066010000}" name="FOLIAGE PLANTS, INDOOR USE, EPIPREMNUM, POTS - SALES, MEASURED IN POTS"/>
    <tableColumn id="359" xr3:uid="{00000000-0010-0000-1600-000067010000}" name="FOLIAGE PLANTS, INDOOR USE, EPIPREMNUM, POTS, 6 TO 13 INCHES - OPERATIONS WITH SALES"/>
    <tableColumn id="360" xr3:uid="{00000000-0010-0000-1600-000068010000}" name="FOLIAGE PLANTS, INDOOR USE, EPIPREMNUM, POTS, 6 TO 13 INCHES - SALES, MEASURED IN $"/>
    <tableColumn id="361" xr3:uid="{00000000-0010-0000-1600-000069010000}" name="FOLIAGE PLANTS, INDOOR USE, EPIPREMNUM, POTS, 6 TO 13 INCHES - SALES, MEASURED IN POTS"/>
    <tableColumn id="362" xr3:uid="{00000000-0010-0000-1600-00006A010000}" name="FOLIAGE PLANTS, INDOOR USE, EPIPREMNUM, POTS, LT 6 INCHES - OPERATIONS WITH SALES"/>
    <tableColumn id="363" xr3:uid="{00000000-0010-0000-1600-00006B010000}" name="FOLIAGE PLANTS, INDOOR USE, EPIPREMNUM, POTS, LT 6 INCHES - SALES, MEASURED IN $"/>
    <tableColumn id="364" xr3:uid="{00000000-0010-0000-1600-00006C010000}" name="FOLIAGE PLANTS, INDOOR USE, EPIPREMNUM, POTS, LT 6 INCHES - SALES, MEASURED IN POTS"/>
    <tableColumn id="365" xr3:uid="{00000000-0010-0000-1600-00006D010000}" name="FOLIAGE PLANTS, INDOOR USE, EPIPREMNUM, RETAIL - OPERATIONS WITH SALES"/>
    <tableColumn id="366" xr3:uid="{00000000-0010-0000-1600-00006E010000}" name="FOLIAGE PLANTS, INDOOR USE, EPIPREMNUM, RETAIL - SALES, MEASURED IN $"/>
    <tableColumn id="367" xr3:uid="{00000000-0010-0000-1600-00006F010000}" name="FOLIAGE PLANTS, INDOOR USE, EPIPREMNUM, RETAIL, POTS - OPERATIONS WITH SALES"/>
    <tableColumn id="368" xr3:uid="{00000000-0010-0000-1600-000070010000}" name="FOLIAGE PLANTS, INDOOR USE, EPIPREMNUM, RETAIL, POTS - SALES, MEASURED IN $"/>
    <tableColumn id="369" xr3:uid="{00000000-0010-0000-1600-000071010000}" name="FOLIAGE PLANTS, INDOOR USE, EPIPREMNUM, RETAIL, POTS - SALES, MEASURED IN POTS"/>
    <tableColumn id="370" xr3:uid="{00000000-0010-0000-1600-000072010000}" name="FOLIAGE PLANTS, INDOOR USE, EPIPREMNUM, RETAIL, POTS, 6 TO 13 INCHES - OPERATIONS WITH SALES"/>
    <tableColumn id="371" xr3:uid="{00000000-0010-0000-1600-000073010000}" name="FOLIAGE PLANTS, INDOOR USE, EPIPREMNUM, RETAIL, POTS, 6 TO 13 INCHES - SALES, MEASURED IN $"/>
    <tableColumn id="372" xr3:uid="{00000000-0010-0000-1600-000074010000}" name="FOLIAGE PLANTS, INDOOR USE, EPIPREMNUM, RETAIL, POTS, 6 TO 13 INCHES - SALES, MEASURED IN POTS"/>
    <tableColumn id="373" xr3:uid="{00000000-0010-0000-1600-000075010000}" name="FOLIAGE PLANTS, INDOOR USE, EPIPREMNUM, WHOLESALE - OPERATIONS WITH SALES"/>
    <tableColumn id="374" xr3:uid="{00000000-0010-0000-1600-000076010000}" name="FOLIAGE PLANTS, INDOOR USE, EPIPREMNUM, WHOLESALE - SALES, MEASURED IN $"/>
    <tableColumn id="375" xr3:uid="{00000000-0010-0000-1600-000077010000}" name="FOLIAGE PLANTS, INDOOR USE, EPIPREMNUM, WHOLESALE, HANGING BASKETS - OPERATIONS WITH SALES"/>
    <tableColumn id="376" xr3:uid="{00000000-0010-0000-1600-000078010000}" name="FOLIAGE PLANTS, INDOOR USE, EPIPREMNUM, WHOLESALE, HANGING BASKETS - SALES, MEASURED IN $"/>
    <tableColumn id="377" xr3:uid="{00000000-0010-0000-1600-000079010000}" name="FOLIAGE PLANTS, INDOOR USE, EPIPREMNUM, WHOLESALE, HANGING BASKETS - SALES, MEASURED IN BASKETS"/>
    <tableColumn id="378" xr3:uid="{00000000-0010-0000-1600-00007A010000}" name="FOLIAGE PLANTS, INDOOR USE, EPIPREMNUM, WHOLESALE, POTS - OPERATIONS WITH SALES"/>
    <tableColumn id="379" xr3:uid="{00000000-0010-0000-1600-00007B010000}" name="FOLIAGE PLANTS, INDOOR USE, EPIPREMNUM, WHOLESALE, POTS - SALES, MEASURED IN $"/>
    <tableColumn id="380" xr3:uid="{00000000-0010-0000-1600-00007C010000}" name="FOLIAGE PLANTS, INDOOR USE, EPIPREMNUM, WHOLESALE, POTS - SALES, MEASURED IN POTS"/>
    <tableColumn id="381" xr3:uid="{00000000-0010-0000-1600-00007D010000}" name="FOLIAGE PLANTS, INDOOR USE, EPIPREMNUM, WHOLESALE, POTS, 6 TO 13 INCHES - OPERATIONS WITH SALES"/>
    <tableColumn id="382" xr3:uid="{00000000-0010-0000-1600-00007E010000}" name="FOLIAGE PLANTS, INDOOR USE, EPIPREMNUM, WHOLESALE, POTS, 6 TO 13 INCHES - SALES, MEASURED IN $"/>
    <tableColumn id="383" xr3:uid="{00000000-0010-0000-1600-00007F010000}" name="FOLIAGE PLANTS, INDOOR USE, EPIPREMNUM, WHOLESALE, POTS, 6 TO 13 INCHES - SALES, MEASURED IN POTS"/>
    <tableColumn id="384" xr3:uid="{00000000-0010-0000-1600-000080010000}" name="FOLIAGE PLANTS, INDOOR USE, EPIPREMNUM, WHOLESALE, POTS, LT 6 INCHES - OPERATIONS WITH SALES"/>
    <tableColumn id="385" xr3:uid="{00000000-0010-0000-1600-000081010000}" name="FOLIAGE PLANTS, INDOOR USE, EPIPREMNUM, WHOLESALE, POTS, LT 6 INCHES - SALES, MEASURED IN $"/>
    <tableColumn id="386" xr3:uid="{00000000-0010-0000-1600-000082010000}" name="FOLIAGE PLANTS, INDOOR USE, EPIPREMNUM, WHOLESALE, POTS, LT 6 INCHES - SALES, MEASURED IN POTS"/>
    <tableColumn id="387" xr3:uid="{00000000-0010-0000-1600-000083010000}" name="FOLIAGE PLANTS, INDOOR USE, FERNS, TROPICAL - OPERATIONS WITH SALES"/>
    <tableColumn id="388" xr3:uid="{00000000-0010-0000-1600-000084010000}" name="FOLIAGE PLANTS, INDOOR USE, FERNS, TROPICAL - SALES, MEASURED IN $"/>
    <tableColumn id="389" xr3:uid="{00000000-0010-0000-1600-000085010000}" name="FOLIAGE PLANTS, INDOOR USE, FERNS, TROPICAL, HANGING BASKETS - OPERATIONS WITH SALES"/>
    <tableColumn id="390" xr3:uid="{00000000-0010-0000-1600-000086010000}" name="FOLIAGE PLANTS, INDOOR USE, FERNS, TROPICAL, HANGING BASKETS - SALES, MEASURED IN $"/>
    <tableColumn id="391" xr3:uid="{00000000-0010-0000-1600-000087010000}" name="FOLIAGE PLANTS, INDOOR USE, FERNS, TROPICAL, HANGING BASKETS - SALES, MEASURED IN BASKETS"/>
    <tableColumn id="392" xr3:uid="{00000000-0010-0000-1600-000088010000}" name="FOLIAGE PLANTS, INDOOR USE, FERNS, TROPICAL, POTS - OPERATIONS WITH SALES"/>
    <tableColumn id="393" xr3:uid="{00000000-0010-0000-1600-000089010000}" name="FOLIAGE PLANTS, INDOOR USE, FERNS, TROPICAL, POTS - SALES, MEASURED IN $"/>
    <tableColumn id="394" xr3:uid="{00000000-0010-0000-1600-00008A010000}" name="FOLIAGE PLANTS, INDOOR USE, FERNS, TROPICAL, POTS - SALES, MEASURED IN POTS"/>
    <tableColumn id="395" xr3:uid="{00000000-0010-0000-1600-00008B010000}" name="FOLIAGE PLANTS, INDOOR USE, FERNS, TROPICAL, POTS, 6 TO 13 INCHES - OPERATIONS WITH SALES"/>
    <tableColumn id="396" xr3:uid="{00000000-0010-0000-1600-00008C010000}" name="FOLIAGE PLANTS, INDOOR USE, FERNS, TROPICAL, POTS, 6 TO 13 INCHES - SALES, MEASURED IN $"/>
    <tableColumn id="397" xr3:uid="{00000000-0010-0000-1600-00008D010000}" name="FOLIAGE PLANTS, INDOOR USE, FERNS, TROPICAL, POTS, 6 TO 13 INCHES - SALES, MEASURED IN POTS"/>
    <tableColumn id="398" xr3:uid="{00000000-0010-0000-1600-00008E010000}" name="FOLIAGE PLANTS, INDOOR USE, FERNS, TROPICAL, POTS, GT 13 INCHES - OPERATIONS WITH SALES"/>
    <tableColumn id="399" xr3:uid="{00000000-0010-0000-1600-00008F010000}" name="FOLIAGE PLANTS, INDOOR USE, FERNS, TROPICAL, POTS, GT 13 INCHES - SALES, MEASURED IN $"/>
    <tableColumn id="400" xr3:uid="{00000000-0010-0000-1600-000090010000}" name="FOLIAGE PLANTS, INDOOR USE, FERNS, TROPICAL, POTS, GT 13 INCHES - SALES, MEASURED IN POTS"/>
    <tableColumn id="401" xr3:uid="{00000000-0010-0000-1600-000091010000}" name="FOLIAGE PLANTS, INDOOR USE, FERNS, TROPICAL, POTS, LT 6 INCHES - OPERATIONS WITH SALES"/>
    <tableColumn id="402" xr3:uid="{00000000-0010-0000-1600-000092010000}" name="FOLIAGE PLANTS, INDOOR USE, FERNS, TROPICAL, POTS, LT 6 INCHES - SALES, MEASURED IN $"/>
    <tableColumn id="403" xr3:uid="{00000000-0010-0000-1600-000093010000}" name="FOLIAGE PLANTS, INDOOR USE, FERNS, TROPICAL, POTS, LT 6 INCHES - SALES, MEASURED IN POTS"/>
    <tableColumn id="404" xr3:uid="{00000000-0010-0000-1600-000094010000}" name="FOLIAGE PLANTS, INDOOR USE, FERNS, TROPICAL, RETAIL - OPERATIONS WITH SALES"/>
    <tableColumn id="405" xr3:uid="{00000000-0010-0000-1600-000095010000}" name="FOLIAGE PLANTS, INDOOR USE, FERNS, TROPICAL, RETAIL - SALES, MEASURED IN $"/>
    <tableColumn id="406" xr3:uid="{00000000-0010-0000-1600-000096010000}" name="FOLIAGE PLANTS, INDOOR USE, FERNS, TROPICAL, RETAIL, POTS - OPERATIONS WITH SALES"/>
    <tableColumn id="407" xr3:uid="{00000000-0010-0000-1600-000097010000}" name="FOLIAGE PLANTS, INDOOR USE, FERNS, TROPICAL, RETAIL, POTS - SALES, MEASURED IN $"/>
    <tableColumn id="408" xr3:uid="{00000000-0010-0000-1600-000098010000}" name="FOLIAGE PLANTS, INDOOR USE, FERNS, TROPICAL, RETAIL, POTS - SALES, MEASURED IN POTS"/>
    <tableColumn id="409" xr3:uid="{00000000-0010-0000-1600-000099010000}" name="FOLIAGE PLANTS, INDOOR USE, FERNS, TROPICAL, RETAIL, POTS, 6 TO 13 INCHES - OPERATIONS WITH SALES"/>
    <tableColumn id="410" xr3:uid="{00000000-0010-0000-1600-00009A010000}" name="FOLIAGE PLANTS, INDOOR USE, FERNS, TROPICAL, RETAIL, POTS, 6 TO 13 INCHES - SALES, MEASURED IN $"/>
    <tableColumn id="411" xr3:uid="{00000000-0010-0000-1600-00009B010000}" name="FOLIAGE PLANTS, INDOOR USE, FERNS, TROPICAL, RETAIL, POTS, 6 TO 13 INCHES - SALES, MEASURED IN POTS"/>
    <tableColumn id="412" xr3:uid="{00000000-0010-0000-1600-00009C010000}" name="FOLIAGE PLANTS, INDOOR USE, FERNS, TROPICAL, RETAIL, POTS, LT 6 INCHES - OPERATIONS WITH SALES"/>
    <tableColumn id="413" xr3:uid="{00000000-0010-0000-1600-00009D010000}" name="FOLIAGE PLANTS, INDOOR USE, FERNS, TROPICAL, RETAIL, POTS, LT 6 INCHES - SALES, MEASURED IN $"/>
    <tableColumn id="414" xr3:uid="{00000000-0010-0000-1600-00009E010000}" name="FOLIAGE PLANTS, INDOOR USE, FERNS, TROPICAL, RETAIL, POTS, LT 6 INCHES - SALES, MEASURED IN POTS"/>
    <tableColumn id="415" xr3:uid="{00000000-0010-0000-1600-00009F010000}" name="FOLIAGE PLANTS, INDOOR USE, FERNS, TROPICAL, WHOLESALE - OPERATIONS WITH SALES"/>
    <tableColumn id="416" xr3:uid="{00000000-0010-0000-1600-0000A0010000}" name="FOLIAGE PLANTS, INDOOR USE, FERNS, TROPICAL, WHOLESALE - SALES, MEASURED IN $"/>
    <tableColumn id="417" xr3:uid="{00000000-0010-0000-1600-0000A1010000}" name="FOLIAGE PLANTS, INDOOR USE, FERNS, TROPICAL, WHOLESALE, HANGING BASKETS - OPERATIONS WITH SALES"/>
    <tableColumn id="418" xr3:uid="{00000000-0010-0000-1600-0000A2010000}" name="FOLIAGE PLANTS, INDOOR USE, FERNS, TROPICAL, WHOLESALE, HANGING BASKETS - SALES, MEASURED IN $"/>
    <tableColumn id="419" xr3:uid="{00000000-0010-0000-1600-0000A3010000}" name="FOLIAGE PLANTS, INDOOR USE, FERNS, TROPICAL, WHOLESALE, HANGING BASKETS - SALES, MEASURED IN BASKETS"/>
    <tableColumn id="420" xr3:uid="{00000000-0010-0000-1600-0000A4010000}" name="FOLIAGE PLANTS, INDOOR USE, FERNS, TROPICAL, WHOLESALE, POTS - OPERATIONS WITH SALES"/>
    <tableColumn id="421" xr3:uid="{00000000-0010-0000-1600-0000A5010000}" name="FOLIAGE PLANTS, INDOOR USE, FERNS, TROPICAL, WHOLESALE, POTS - SALES, MEASURED IN $"/>
    <tableColumn id="422" xr3:uid="{00000000-0010-0000-1600-0000A6010000}" name="FOLIAGE PLANTS, INDOOR USE, FERNS, TROPICAL, WHOLESALE, POTS - SALES, MEASURED IN POTS"/>
    <tableColumn id="423" xr3:uid="{00000000-0010-0000-1600-0000A7010000}" name="FOLIAGE PLANTS, INDOOR USE, FERNS, TROPICAL, WHOLESALE, POTS, 6 TO 13 INCHES - OPERATIONS WITH SALES"/>
    <tableColumn id="424" xr3:uid="{00000000-0010-0000-1600-0000A8010000}" name="FOLIAGE PLANTS, INDOOR USE, FERNS, TROPICAL, WHOLESALE, POTS, 6 TO 13 INCHES - SALES, MEASURED IN $"/>
    <tableColumn id="425" xr3:uid="{00000000-0010-0000-1600-0000A9010000}" name="FOLIAGE PLANTS, INDOOR USE, FERNS, TROPICAL, WHOLESALE, POTS, 6 TO 13 INCHES - SALES, MEASURED IN POTS"/>
    <tableColumn id="426" xr3:uid="{00000000-0010-0000-1600-0000AA010000}" name="FOLIAGE PLANTS, INDOOR USE, FERNS, TROPICAL, WHOLESALE, POTS, GT 13 INCHES - OPERATIONS WITH SALES"/>
    <tableColumn id="427" xr3:uid="{00000000-0010-0000-1600-0000AB010000}" name="FOLIAGE PLANTS, INDOOR USE, FERNS, TROPICAL, WHOLESALE, POTS, GT 13 INCHES - SALES, MEASURED IN $"/>
    <tableColumn id="428" xr3:uid="{00000000-0010-0000-1600-0000AC010000}" name="FOLIAGE PLANTS, INDOOR USE, FERNS, TROPICAL, WHOLESALE, POTS, GT 13 INCHES - SALES, MEASURED IN POTS"/>
    <tableColumn id="429" xr3:uid="{00000000-0010-0000-1600-0000AD010000}" name="FOLIAGE PLANTS, INDOOR USE, FERNS, TROPICAL, WHOLESALE, POTS, LT 6 INCHES - OPERATIONS WITH SALES"/>
    <tableColumn id="430" xr3:uid="{00000000-0010-0000-1600-0000AE010000}" name="FOLIAGE PLANTS, INDOOR USE, FERNS, TROPICAL, WHOLESALE, POTS, LT 6 INCHES - SALES, MEASURED IN $"/>
    <tableColumn id="431" xr3:uid="{00000000-0010-0000-1600-0000AF010000}" name="FOLIAGE PLANTS, INDOOR USE, FERNS, TROPICAL, WHOLESALE, POTS, LT 6 INCHES - SALES, MEASURED IN POTS"/>
    <tableColumn id="432" xr3:uid="{00000000-0010-0000-1600-0000B0010000}" name="FOLIAGE PLANTS, INDOOR USE, FICUS - OPERATIONS WITH SALES"/>
    <tableColumn id="433" xr3:uid="{00000000-0010-0000-1600-0000B1010000}" name="FOLIAGE PLANTS, INDOOR USE, FICUS - SALES, MEASURED IN $"/>
    <tableColumn id="434" xr3:uid="{00000000-0010-0000-1600-0000B2010000}" name="FOLIAGE PLANTS, INDOOR USE, FICUS, POTS - OPERATIONS WITH SALES"/>
    <tableColumn id="435" xr3:uid="{00000000-0010-0000-1600-0000B3010000}" name="FOLIAGE PLANTS, INDOOR USE, FICUS, POTS - SALES, MEASURED IN $"/>
    <tableColumn id="436" xr3:uid="{00000000-0010-0000-1600-0000B4010000}" name="FOLIAGE PLANTS, INDOOR USE, FICUS, POTS - SALES, MEASURED IN POTS"/>
    <tableColumn id="437" xr3:uid="{00000000-0010-0000-1600-0000B5010000}" name="FOLIAGE PLANTS, INDOOR USE, FICUS, POTS, 6 TO 13 INCHES - OPERATIONS WITH SALES"/>
    <tableColumn id="438" xr3:uid="{00000000-0010-0000-1600-0000B6010000}" name="FOLIAGE PLANTS, INDOOR USE, FICUS, POTS, 6 TO 13 INCHES - SALES, MEASURED IN $"/>
    <tableColumn id="439" xr3:uid="{00000000-0010-0000-1600-0000B7010000}" name="FOLIAGE PLANTS, INDOOR USE, FICUS, POTS, 6 TO 13 INCHES - SALES, MEASURED IN POTS"/>
    <tableColumn id="440" xr3:uid="{00000000-0010-0000-1600-0000B8010000}" name="FOLIAGE PLANTS, INDOOR USE, FICUS, POTS, GT 13 INCHES - OPERATIONS WITH SALES"/>
    <tableColumn id="441" xr3:uid="{00000000-0010-0000-1600-0000B9010000}" name="FOLIAGE PLANTS, INDOOR USE, FICUS, POTS, GT 13 INCHES - SALES, MEASURED IN $"/>
    <tableColumn id="442" xr3:uid="{00000000-0010-0000-1600-0000BA010000}" name="FOLIAGE PLANTS, INDOOR USE, FICUS, POTS, GT 13 INCHES - SALES, MEASURED IN POTS"/>
    <tableColumn id="443" xr3:uid="{00000000-0010-0000-1600-0000BB010000}" name="FOLIAGE PLANTS, INDOOR USE, FICUS, POTS, LT 6 INCHES - OPERATIONS WITH SALES"/>
    <tableColumn id="444" xr3:uid="{00000000-0010-0000-1600-0000BC010000}" name="FOLIAGE PLANTS, INDOOR USE, FICUS, POTS, LT 6 INCHES - SALES, MEASURED IN $"/>
    <tableColumn id="445" xr3:uid="{00000000-0010-0000-1600-0000BD010000}" name="FOLIAGE PLANTS, INDOOR USE, FICUS, POTS, LT 6 INCHES - SALES, MEASURED IN POTS"/>
    <tableColumn id="446" xr3:uid="{00000000-0010-0000-1600-0000BE010000}" name="FOLIAGE PLANTS, INDOOR USE, FICUS, WHOLESALE - OPERATIONS WITH SALES"/>
    <tableColumn id="447" xr3:uid="{00000000-0010-0000-1600-0000BF010000}" name="FOLIAGE PLANTS, INDOOR USE, FICUS, WHOLESALE - SALES, MEASURED IN $"/>
    <tableColumn id="448" xr3:uid="{00000000-0010-0000-1600-0000C0010000}" name="FOLIAGE PLANTS, INDOOR USE, FICUS, WHOLESALE, POTS - OPERATIONS WITH SALES"/>
    <tableColumn id="449" xr3:uid="{00000000-0010-0000-1600-0000C1010000}" name="FOLIAGE PLANTS, INDOOR USE, FICUS, WHOLESALE, POTS - SALES, MEASURED IN $"/>
    <tableColumn id="450" xr3:uid="{00000000-0010-0000-1600-0000C2010000}" name="FOLIAGE PLANTS, INDOOR USE, FICUS, WHOLESALE, POTS - SALES, MEASURED IN POTS"/>
    <tableColumn id="451" xr3:uid="{00000000-0010-0000-1600-0000C3010000}" name="FOLIAGE PLANTS, INDOOR USE, FICUS, WHOLESALE, POTS, 6 TO 13 INCHES - OPERATIONS WITH SALES"/>
    <tableColumn id="452" xr3:uid="{00000000-0010-0000-1600-0000C4010000}" name="FOLIAGE PLANTS, INDOOR USE, FICUS, WHOLESALE, POTS, 6 TO 13 INCHES - SALES, MEASURED IN $"/>
    <tableColumn id="453" xr3:uid="{00000000-0010-0000-1600-0000C5010000}" name="FOLIAGE PLANTS, INDOOR USE, FICUS, WHOLESALE, POTS, 6 TO 13 INCHES - SALES, MEASURED IN POTS"/>
    <tableColumn id="454" xr3:uid="{00000000-0010-0000-1600-0000C6010000}" name="FOLIAGE PLANTS, INDOOR USE, FICUS, WHOLESALE, POTS, GT 13 INCHES - OPERATIONS WITH SALES"/>
    <tableColumn id="455" xr3:uid="{00000000-0010-0000-1600-0000C7010000}" name="FOLIAGE PLANTS, INDOOR USE, FICUS, WHOLESALE, POTS, GT 13 INCHES - SALES, MEASURED IN $"/>
    <tableColumn id="456" xr3:uid="{00000000-0010-0000-1600-0000C8010000}" name="FOLIAGE PLANTS, INDOOR USE, FICUS, WHOLESALE, POTS, GT 13 INCHES - SALES, MEASURED IN POTS"/>
    <tableColumn id="457" xr3:uid="{00000000-0010-0000-1600-0000C9010000}" name="FOLIAGE PLANTS, INDOOR USE, FICUS, WHOLESALE, POTS, LT 6 INCHES - OPERATIONS WITH SALES"/>
    <tableColumn id="458" xr3:uid="{00000000-0010-0000-1600-0000CA010000}" name="FOLIAGE PLANTS, INDOOR USE, FICUS, WHOLESALE, POTS, LT 6 INCHES - SALES, MEASURED IN $"/>
    <tableColumn id="459" xr3:uid="{00000000-0010-0000-1600-0000CB010000}" name="FOLIAGE PLANTS, INDOOR USE, FICUS, WHOLESALE, POTS, LT 6 INCHES - SALES, MEASURED IN POTS"/>
    <tableColumn id="460" xr3:uid="{00000000-0010-0000-1600-0000CC010000}" name="FOLIAGE PLANTS, INDOOR USE, HANGING BASKETS - OPERATIONS WITH SALES"/>
    <tableColumn id="461" xr3:uid="{00000000-0010-0000-1600-0000CD010000}" name="FOLIAGE PLANTS, INDOOR USE, HANGING BASKETS - SALES, MEASURED IN $"/>
    <tableColumn id="462" xr3:uid="{00000000-0010-0000-1600-0000CE010000}" name="FOLIAGE PLANTS, INDOOR USE, HANGING BASKETS - SALES, MEASURED IN BASKETS"/>
    <tableColumn id="463" xr3:uid="{00000000-0010-0000-1600-0000CF010000}" name="FOLIAGE PLANTS, INDOOR USE, HEDERA (IVY) - OPERATIONS WITH SALES"/>
    <tableColumn id="464" xr3:uid="{00000000-0010-0000-1600-0000D0010000}" name="FOLIAGE PLANTS, INDOOR USE, HEDERA (IVY) - SALES, MEASURED IN $"/>
    <tableColumn id="465" xr3:uid="{00000000-0010-0000-1600-0000D1010000}" name="FOLIAGE PLANTS, INDOOR USE, HEDERA (IVY), POTS - OPERATIONS WITH SALES"/>
    <tableColumn id="466" xr3:uid="{00000000-0010-0000-1600-0000D2010000}" name="FOLIAGE PLANTS, INDOOR USE, HEDERA (IVY), POTS - SALES, MEASURED IN $"/>
    <tableColumn id="467" xr3:uid="{00000000-0010-0000-1600-0000D3010000}" name="FOLIAGE PLANTS, INDOOR USE, HEDERA (IVY), POTS - SALES, MEASURED IN POTS"/>
    <tableColumn id="468" xr3:uid="{00000000-0010-0000-1600-0000D4010000}" name="FOLIAGE PLANTS, INDOOR USE, HEDERA (IVY), POTS, 6 TO 13 INCHES - OPERATIONS WITH SALES"/>
    <tableColumn id="469" xr3:uid="{00000000-0010-0000-1600-0000D5010000}" name="FOLIAGE PLANTS, INDOOR USE, HEDERA (IVY), POTS, 6 TO 13 INCHES - SALES, MEASURED IN $"/>
    <tableColumn id="470" xr3:uid="{00000000-0010-0000-1600-0000D6010000}" name="FOLIAGE PLANTS, INDOOR USE, HEDERA (IVY), POTS, 6 TO 13 INCHES - SALES, MEASURED IN POTS"/>
    <tableColumn id="471" xr3:uid="{00000000-0010-0000-1600-0000D7010000}" name="FOLIAGE PLANTS, INDOOR USE, HEDERA (IVY), POTS, LT 6 INCHES - OPERATIONS WITH SALES"/>
    <tableColumn id="472" xr3:uid="{00000000-0010-0000-1600-0000D8010000}" name="FOLIAGE PLANTS, INDOOR USE, HEDERA (IVY), POTS, LT 6 INCHES - SALES, MEASURED IN $"/>
    <tableColumn id="473" xr3:uid="{00000000-0010-0000-1600-0000D9010000}" name="FOLIAGE PLANTS, INDOOR USE, HEDERA (IVY), POTS, LT 6 INCHES - SALES, MEASURED IN POTS"/>
    <tableColumn id="474" xr3:uid="{00000000-0010-0000-1600-0000DA010000}" name="FOLIAGE PLANTS, INDOOR USE, HEDERA (IVY), WHOLESALE - OPERATIONS WITH SALES"/>
    <tableColumn id="475" xr3:uid="{00000000-0010-0000-1600-0000DB010000}" name="FOLIAGE PLANTS, INDOOR USE, HEDERA (IVY), WHOLESALE - SALES, MEASURED IN $"/>
    <tableColumn id="476" xr3:uid="{00000000-0010-0000-1600-0000DC010000}" name="FOLIAGE PLANTS, INDOOR USE, HEDERA (IVY), WHOLESALE, POTS - OPERATIONS WITH SALES"/>
    <tableColumn id="477" xr3:uid="{00000000-0010-0000-1600-0000DD010000}" name="FOLIAGE PLANTS, INDOOR USE, HEDERA (IVY), WHOLESALE, POTS - SALES, MEASURED IN $"/>
    <tableColumn id="478" xr3:uid="{00000000-0010-0000-1600-0000DE010000}" name="FOLIAGE PLANTS, INDOOR USE, HEDERA (IVY), WHOLESALE, POTS - SALES, MEASURED IN POTS"/>
    <tableColumn id="479" xr3:uid="{00000000-0010-0000-1600-0000DF010000}" name="FOLIAGE PLANTS, INDOOR USE, HEDERA (IVY), WHOLESALE, POTS, 6 TO 13 INCHES - OPERATIONS WITH SALES"/>
    <tableColumn id="480" xr3:uid="{00000000-0010-0000-1600-0000E0010000}" name="FOLIAGE PLANTS, INDOOR USE, HEDERA (IVY), WHOLESALE, POTS, 6 TO 13 INCHES - SALES, MEASURED IN $"/>
    <tableColumn id="481" xr3:uid="{00000000-0010-0000-1600-0000E1010000}" name="FOLIAGE PLANTS, INDOOR USE, HEDERA (IVY), WHOLESALE, POTS, 6 TO 13 INCHES - SALES, MEASURED IN POTS"/>
    <tableColumn id="482" xr3:uid="{00000000-0010-0000-1600-0000E2010000}" name="FOLIAGE PLANTS, INDOOR USE, HEDERA (IVY), WHOLESALE, POTS, LT 6 INCHES - OPERATIONS WITH SALES"/>
    <tableColumn id="483" xr3:uid="{00000000-0010-0000-1600-0000E3010000}" name="FOLIAGE PLANTS, INDOOR USE, HEDERA (IVY), WHOLESALE, POTS, LT 6 INCHES - SALES, MEASURED IN $"/>
    <tableColumn id="484" xr3:uid="{00000000-0010-0000-1600-0000E4010000}" name="FOLIAGE PLANTS, INDOOR USE, HEDERA (IVY), WHOLESALE, POTS, LT 6 INCHES - SALES, MEASURED IN POTS"/>
    <tableColumn id="485" xr3:uid="{00000000-0010-0000-1600-0000E5010000}" name="FOLIAGE PLANTS, INDOOR USE, IN THE OPEN - ACRES IN PRODUCTION"/>
    <tableColumn id="486" xr3:uid="{00000000-0010-0000-1600-0000E6010000}" name="FOLIAGE PLANTS, INDOOR USE, IN THE OPEN - OPERATIONS WITH AREA IN PRODUCTION"/>
    <tableColumn id="487" xr3:uid="{00000000-0010-0000-1600-0000E7010000}" name="FOLIAGE PLANTS, INDOOR USE, IN THE OPEN, (EXCL NATURAL SHADE), HANGING BASKETS - ACRES IN PRODUCTION"/>
    <tableColumn id="488" xr3:uid="{00000000-0010-0000-1600-0000E8010000}" name="FOLIAGE PLANTS, INDOOR USE, IN THE OPEN, (EXCL NATURAL SHADE), HANGING BASKETS - OPERATIONS WITH AREA IN PRODUCTION"/>
    <tableColumn id="489" xr3:uid="{00000000-0010-0000-1600-0000E9010000}" name="FOLIAGE PLANTS, INDOOR USE, IN THE OPEN, (EXCL NATURAL SHADE), POTS - ACRES IN PRODUCTION"/>
    <tableColumn id="490" xr3:uid="{00000000-0010-0000-1600-0000EA010000}" name="FOLIAGE PLANTS, INDOOR USE, IN THE OPEN, (EXCL NATURAL SHADE), POTS - OPERATIONS WITH AREA IN PRODUCTION"/>
    <tableColumn id="491" xr3:uid="{00000000-0010-0000-1600-0000EB010000}" name="FOLIAGE PLANTS, INDOOR USE, IN THE OPEN, NATURAL SHADE, POTS - ACRES IN PRODUCTION"/>
    <tableColumn id="492" xr3:uid="{00000000-0010-0000-1600-0000EC010000}" name="FOLIAGE PLANTS, INDOOR USE, IN THE OPEN, NATURAL SHADE, POTS - OPERATIONS WITH AREA IN PRODUCTION"/>
    <tableColumn id="493" xr3:uid="{00000000-0010-0000-1600-0000ED010000}" name="FOLIAGE PLANTS, INDOOR USE, MARANTA (CALATHEA) - OPERATIONS WITH SALES"/>
    <tableColumn id="494" xr3:uid="{00000000-0010-0000-1600-0000EE010000}" name="FOLIAGE PLANTS, INDOOR USE, MARANTA (CALATHEA) - SALES, MEASURED IN $"/>
    <tableColumn id="495" xr3:uid="{00000000-0010-0000-1600-0000EF010000}" name="FOLIAGE PLANTS, INDOOR USE, MARANTA (CALATHEA), POTS - OPERATIONS WITH SALES"/>
    <tableColumn id="496" xr3:uid="{00000000-0010-0000-1600-0000F0010000}" name="FOLIAGE PLANTS, INDOOR USE, MARANTA (CALATHEA), POTS - SALES, MEASURED IN $"/>
    <tableColumn id="497" xr3:uid="{00000000-0010-0000-1600-0000F1010000}" name="FOLIAGE PLANTS, INDOOR USE, MARANTA (CALATHEA), POTS - SALES, MEASURED IN POTS"/>
    <tableColumn id="498" xr3:uid="{00000000-0010-0000-1600-0000F2010000}" name="FOLIAGE PLANTS, INDOOR USE, MARANTA (CALATHEA), POTS, 6 TO 13 INCHES - OPERATIONS WITH SALES"/>
    <tableColumn id="499" xr3:uid="{00000000-0010-0000-1600-0000F3010000}" name="FOLIAGE PLANTS, INDOOR USE, MARANTA (CALATHEA), POTS, 6 TO 13 INCHES - SALES, MEASURED IN $"/>
    <tableColumn id="500" xr3:uid="{00000000-0010-0000-1600-0000F4010000}" name="FOLIAGE PLANTS, INDOOR USE, MARANTA (CALATHEA), POTS, 6 TO 13 INCHES - SALES, MEASURED IN POTS"/>
    <tableColumn id="501" xr3:uid="{00000000-0010-0000-1600-0000F5010000}" name="FOLIAGE PLANTS, INDOOR USE, MARANTA (CALATHEA), POTS, LT 6 INCHES - OPERATIONS WITH SALES"/>
    <tableColumn id="502" xr3:uid="{00000000-0010-0000-1600-0000F6010000}" name="FOLIAGE PLANTS, INDOOR USE, MARANTA (CALATHEA), POTS, LT 6 INCHES - SALES, MEASURED IN $"/>
    <tableColumn id="503" xr3:uid="{00000000-0010-0000-1600-0000F7010000}" name="FOLIAGE PLANTS, INDOOR USE, MARANTA (CALATHEA), POTS, LT 6 INCHES - SALES, MEASURED IN POTS"/>
    <tableColumn id="504" xr3:uid="{00000000-0010-0000-1600-0000F8010000}" name="FOLIAGE PLANTS, INDOOR USE, MARANTA (CALATHEA), RETAIL - OPERATIONS WITH SALES"/>
    <tableColumn id="505" xr3:uid="{00000000-0010-0000-1600-0000F9010000}" name="FOLIAGE PLANTS, INDOOR USE, MARANTA (CALATHEA), RETAIL - SALES, MEASURED IN $"/>
    <tableColumn id="506" xr3:uid="{00000000-0010-0000-1600-0000FA010000}" name="FOLIAGE PLANTS, INDOOR USE, MARANTA (CALATHEA), RETAIL, POTS - OPERATIONS WITH SALES"/>
    <tableColumn id="507" xr3:uid="{00000000-0010-0000-1600-0000FB010000}" name="FOLIAGE PLANTS, INDOOR USE, MARANTA (CALATHEA), RETAIL, POTS - SALES, MEASURED IN $"/>
    <tableColumn id="508" xr3:uid="{00000000-0010-0000-1600-0000FC010000}" name="FOLIAGE PLANTS, INDOOR USE, MARANTA (CALATHEA), RETAIL, POTS - SALES, MEASURED IN POTS"/>
    <tableColumn id="509" xr3:uid="{00000000-0010-0000-1600-0000FD010000}" name="FOLIAGE PLANTS, INDOOR USE, MARANTA (CALATHEA), RETAIL, POTS, 6 TO 13 INCHES - OPERATIONS WITH SALES"/>
    <tableColumn id="510" xr3:uid="{00000000-0010-0000-1600-0000FE010000}" name="FOLIAGE PLANTS, INDOOR USE, MARANTA (CALATHEA), RETAIL, POTS, 6 TO 13 INCHES - SALES, MEASURED IN $"/>
    <tableColumn id="511" xr3:uid="{00000000-0010-0000-1600-0000FF010000}" name="FOLIAGE PLANTS, INDOOR USE, MARANTA (CALATHEA), RETAIL, POTS, 6 TO 13 INCHES - SALES, MEASURED IN POTS"/>
    <tableColumn id="512" xr3:uid="{00000000-0010-0000-1600-000000020000}" name="FOLIAGE PLANTS, INDOOR USE, MARANTA (CALATHEA), WHOLESALE - OPERATIONS WITH SALES"/>
    <tableColumn id="513" xr3:uid="{00000000-0010-0000-1600-000001020000}" name="FOLIAGE PLANTS, INDOOR USE, MARANTA (CALATHEA), WHOLESALE - SALES, MEASURED IN $"/>
    <tableColumn id="514" xr3:uid="{00000000-0010-0000-1600-000002020000}" name="FOLIAGE PLANTS, INDOOR USE, MARANTA (CALATHEA), WHOLESALE, POTS - OPERATIONS WITH SALES"/>
    <tableColumn id="515" xr3:uid="{00000000-0010-0000-1600-000003020000}" name="FOLIAGE PLANTS, INDOOR USE, MARANTA (CALATHEA), WHOLESALE, POTS - SALES, MEASURED IN $"/>
    <tableColumn id="516" xr3:uid="{00000000-0010-0000-1600-000004020000}" name="FOLIAGE PLANTS, INDOOR USE, MARANTA (CALATHEA), WHOLESALE, POTS - SALES, MEASURED IN POTS"/>
    <tableColumn id="517" xr3:uid="{00000000-0010-0000-1600-000005020000}" name="FOLIAGE PLANTS, INDOOR USE, MARANTA (CALATHEA), WHOLESALE, POTS, 6 TO 13 INCHES - OPERATIONS WITH SALES"/>
    <tableColumn id="518" xr3:uid="{00000000-0010-0000-1600-000006020000}" name="FOLIAGE PLANTS, INDOOR USE, MARANTA (CALATHEA), WHOLESALE, POTS, 6 TO 13 INCHES - SALES, MEASURED IN $"/>
    <tableColumn id="519" xr3:uid="{00000000-0010-0000-1600-000007020000}" name="FOLIAGE PLANTS, INDOOR USE, MARANTA (CALATHEA), WHOLESALE, POTS, 6 TO 13 INCHES - SALES, MEASURED IN POTS"/>
    <tableColumn id="520" xr3:uid="{00000000-0010-0000-1600-000008020000}" name="FOLIAGE PLANTS, INDOOR USE, MARANTA (CALATHEA), WHOLESALE, POTS, LT 6 INCHES - OPERATIONS WITH SALES"/>
    <tableColumn id="521" xr3:uid="{00000000-0010-0000-1600-000009020000}" name="FOLIAGE PLANTS, INDOOR USE, MARANTA (CALATHEA), WHOLESALE, POTS, LT 6 INCHES - SALES, MEASURED IN $"/>
    <tableColumn id="522" xr3:uid="{00000000-0010-0000-1600-00000A020000}" name="FOLIAGE PLANTS, INDOOR USE, MARANTA (CALATHEA), WHOLESALE, POTS, LT 6 INCHES - SALES, MEASURED IN POTS"/>
    <tableColumn id="523" xr3:uid="{00000000-0010-0000-1600-00000B020000}" name="FOLIAGE PLANTS, INDOOR USE, OTHER CLASSES - OPERATIONS WITH SALES"/>
    <tableColumn id="524" xr3:uid="{00000000-0010-0000-1600-00000C020000}" name="FOLIAGE PLANTS, INDOOR USE, OTHER CLASSES - SALES, MEASURED IN $"/>
    <tableColumn id="525" xr3:uid="{00000000-0010-0000-1600-00000D020000}" name="FOLIAGE PLANTS, INDOOR USE, OTHER CLASSES, HANGING BASKETS - OPERATIONS WITH SALES"/>
    <tableColumn id="526" xr3:uid="{00000000-0010-0000-1600-00000E020000}" name="FOLIAGE PLANTS, INDOOR USE, OTHER CLASSES, HANGING BASKETS - SALES, MEASURED IN $"/>
    <tableColumn id="527" xr3:uid="{00000000-0010-0000-1600-00000F020000}" name="FOLIAGE PLANTS, INDOOR USE, OTHER CLASSES, HANGING BASKETS - SALES, MEASURED IN BASKETS"/>
    <tableColumn id="528" xr3:uid="{00000000-0010-0000-1600-000010020000}" name="FOLIAGE PLANTS, INDOOR USE, OTHER CLASSES, POTS - OPERATIONS WITH SALES"/>
    <tableColumn id="529" xr3:uid="{00000000-0010-0000-1600-000011020000}" name="FOLIAGE PLANTS, INDOOR USE, OTHER CLASSES, POTS - SALES, MEASURED IN $"/>
    <tableColumn id="530" xr3:uid="{00000000-0010-0000-1600-000012020000}" name="FOLIAGE PLANTS, INDOOR USE, OTHER CLASSES, POTS - SALES, MEASURED IN POTS"/>
    <tableColumn id="531" xr3:uid="{00000000-0010-0000-1600-000013020000}" name="FOLIAGE PLANTS, INDOOR USE, OTHER CLASSES, POTS, 6 TO 13 INCHES - OPERATIONS WITH SALES"/>
    <tableColumn id="532" xr3:uid="{00000000-0010-0000-1600-000014020000}" name="FOLIAGE PLANTS, INDOOR USE, OTHER CLASSES, POTS, 6 TO 13 INCHES - SALES, MEASURED IN $"/>
    <tableColumn id="533" xr3:uid="{00000000-0010-0000-1600-000015020000}" name="FOLIAGE PLANTS, INDOOR USE, OTHER CLASSES, POTS, 6 TO 13 INCHES - SALES, MEASURED IN POTS"/>
    <tableColumn id="534" xr3:uid="{00000000-0010-0000-1600-000016020000}" name="FOLIAGE PLANTS, INDOOR USE, OTHER CLASSES, POTS, GT 13 INCHES - OPERATIONS WITH SALES"/>
    <tableColumn id="535" xr3:uid="{00000000-0010-0000-1600-000017020000}" name="FOLIAGE PLANTS, INDOOR USE, OTHER CLASSES, POTS, GT 13 INCHES - SALES, MEASURED IN $"/>
    <tableColumn id="536" xr3:uid="{00000000-0010-0000-1600-000018020000}" name="FOLIAGE PLANTS, INDOOR USE, OTHER CLASSES, POTS, GT 13 INCHES - SALES, MEASURED IN POTS"/>
    <tableColumn id="537" xr3:uid="{00000000-0010-0000-1600-000019020000}" name="FOLIAGE PLANTS, INDOOR USE, OTHER CLASSES, POTS, LT 6 INCHES - OPERATIONS WITH SALES"/>
    <tableColumn id="538" xr3:uid="{00000000-0010-0000-1600-00001A020000}" name="FOLIAGE PLANTS, INDOOR USE, OTHER CLASSES, POTS, LT 6 INCHES - SALES, MEASURED IN $"/>
    <tableColumn id="539" xr3:uid="{00000000-0010-0000-1600-00001B020000}" name="FOLIAGE PLANTS, INDOOR USE, OTHER CLASSES, POTS, LT 6 INCHES - SALES, MEASURED IN POTS"/>
    <tableColumn id="540" xr3:uid="{00000000-0010-0000-1600-00001C020000}" name="FOLIAGE PLANTS, INDOOR USE, OTHER CLASSES, RETAIL - OPERATIONS WITH SALES"/>
    <tableColumn id="541" xr3:uid="{00000000-0010-0000-1600-00001D020000}" name="FOLIAGE PLANTS, INDOOR USE, OTHER CLASSES, RETAIL - SALES, MEASURED IN $"/>
    <tableColumn id="542" xr3:uid="{00000000-0010-0000-1600-00001E020000}" name="FOLIAGE PLANTS, INDOOR USE, OTHER CLASSES, RETAIL, HANGING BASKETS - OPERATIONS WITH SALES"/>
    <tableColumn id="543" xr3:uid="{00000000-0010-0000-1600-00001F020000}" name="FOLIAGE PLANTS, INDOOR USE, OTHER CLASSES, RETAIL, HANGING BASKETS - SALES, MEASURED IN $"/>
    <tableColumn id="544" xr3:uid="{00000000-0010-0000-1600-000020020000}" name="FOLIAGE PLANTS, INDOOR USE, OTHER CLASSES, RETAIL, HANGING BASKETS - SALES, MEASURED IN BASKETS"/>
    <tableColumn id="545" xr3:uid="{00000000-0010-0000-1600-000021020000}" name="FOLIAGE PLANTS, INDOOR USE, OTHER CLASSES, RETAIL, POTS - OPERATIONS WITH SALES"/>
    <tableColumn id="546" xr3:uid="{00000000-0010-0000-1600-000022020000}" name="FOLIAGE PLANTS, INDOOR USE, OTHER CLASSES, RETAIL, POTS - SALES, MEASURED IN $"/>
    <tableColumn id="547" xr3:uid="{00000000-0010-0000-1600-000023020000}" name="FOLIAGE PLANTS, INDOOR USE, OTHER CLASSES, RETAIL, POTS - SALES, MEASURED IN POTS"/>
    <tableColumn id="548" xr3:uid="{00000000-0010-0000-1600-000024020000}" name="FOLIAGE PLANTS, INDOOR USE, OTHER CLASSES, RETAIL, POTS, 6 TO 13 INCHES - OPERATIONS WITH SALES"/>
    <tableColumn id="549" xr3:uid="{00000000-0010-0000-1600-000025020000}" name="FOLIAGE PLANTS, INDOOR USE, OTHER CLASSES, RETAIL, POTS, 6 TO 13 INCHES - SALES, MEASURED IN $"/>
    <tableColumn id="550" xr3:uid="{00000000-0010-0000-1600-000026020000}" name="FOLIAGE PLANTS, INDOOR USE, OTHER CLASSES, RETAIL, POTS, 6 TO 13 INCHES - SALES, MEASURED IN POTS"/>
    <tableColumn id="551" xr3:uid="{00000000-0010-0000-1600-000027020000}" name="FOLIAGE PLANTS, INDOOR USE, OTHER CLASSES, RETAIL, POTS, GT 13 INCHES - OPERATIONS WITH SALES"/>
    <tableColumn id="552" xr3:uid="{00000000-0010-0000-1600-000028020000}" name="FOLIAGE PLANTS, INDOOR USE, OTHER CLASSES, RETAIL, POTS, GT 13 INCHES - SALES, MEASURED IN $"/>
    <tableColumn id="553" xr3:uid="{00000000-0010-0000-1600-000029020000}" name="FOLIAGE PLANTS, INDOOR USE, OTHER CLASSES, RETAIL, POTS, GT 13 INCHES - SALES, MEASURED IN POTS"/>
    <tableColumn id="554" xr3:uid="{00000000-0010-0000-1600-00002A020000}" name="FOLIAGE PLANTS, INDOOR USE, OTHER CLASSES, RETAIL, POTS, LT 6 INCHES - OPERATIONS WITH SALES"/>
    <tableColumn id="555" xr3:uid="{00000000-0010-0000-1600-00002B020000}" name="FOLIAGE PLANTS, INDOOR USE, OTHER CLASSES, RETAIL, POTS, LT 6 INCHES - SALES, MEASURED IN $"/>
    <tableColumn id="556" xr3:uid="{00000000-0010-0000-1600-00002C020000}" name="FOLIAGE PLANTS, INDOOR USE, OTHER CLASSES, RETAIL, POTS, LT 6 INCHES - SALES, MEASURED IN POTS"/>
    <tableColumn id="557" xr3:uid="{00000000-0010-0000-1600-00002D020000}" name="FOLIAGE PLANTS, INDOOR USE, OTHER CLASSES, WHOLESALE - OPERATIONS WITH SALES"/>
    <tableColumn id="558" xr3:uid="{00000000-0010-0000-1600-00002E020000}" name="FOLIAGE PLANTS, INDOOR USE, OTHER CLASSES, WHOLESALE - SALES, MEASURED IN $"/>
    <tableColumn id="559" xr3:uid="{00000000-0010-0000-1600-00002F020000}" name="FOLIAGE PLANTS, INDOOR USE, OTHER CLASSES, WHOLESALE, HANGING BASKETS - OPERATIONS WITH SALES"/>
    <tableColumn id="560" xr3:uid="{00000000-0010-0000-1600-000030020000}" name="FOLIAGE PLANTS, INDOOR USE, OTHER CLASSES, WHOLESALE, HANGING BASKETS - SALES, MEASURED IN $"/>
    <tableColumn id="561" xr3:uid="{00000000-0010-0000-1600-000031020000}" name="FOLIAGE PLANTS, INDOOR USE, OTHER CLASSES, WHOLESALE, HANGING BASKETS - SALES, MEASURED IN BASKETS"/>
    <tableColumn id="562" xr3:uid="{00000000-0010-0000-1600-000032020000}" name="FOLIAGE PLANTS, INDOOR USE, OTHER CLASSES, WHOLESALE, POTS - OPERATIONS WITH SALES"/>
    <tableColumn id="563" xr3:uid="{00000000-0010-0000-1600-000033020000}" name="FOLIAGE PLANTS, INDOOR USE, OTHER CLASSES, WHOLESALE, POTS - SALES, MEASURED IN $"/>
    <tableColumn id="564" xr3:uid="{00000000-0010-0000-1600-000034020000}" name="FOLIAGE PLANTS, INDOOR USE, OTHER CLASSES, WHOLESALE, POTS - SALES, MEASURED IN POTS"/>
    <tableColumn id="565" xr3:uid="{00000000-0010-0000-1600-000035020000}" name="FOLIAGE PLANTS, INDOOR USE, OTHER CLASSES, WHOLESALE, POTS, 6 TO 13 INCHES - OPERATIONS WITH SALES"/>
    <tableColumn id="566" xr3:uid="{00000000-0010-0000-1600-000036020000}" name="FOLIAGE PLANTS, INDOOR USE, OTHER CLASSES, WHOLESALE, POTS, 6 TO 13 INCHES - SALES, MEASURED IN $"/>
    <tableColumn id="567" xr3:uid="{00000000-0010-0000-1600-000037020000}" name="FOLIAGE PLANTS, INDOOR USE, OTHER CLASSES, WHOLESALE, POTS, 6 TO 13 INCHES - SALES, MEASURED IN POTS"/>
    <tableColumn id="568" xr3:uid="{00000000-0010-0000-1600-000038020000}" name="FOLIAGE PLANTS, INDOOR USE, OTHER CLASSES, WHOLESALE, POTS, GT 13 INCHES - OPERATIONS WITH SALES"/>
    <tableColumn id="569" xr3:uid="{00000000-0010-0000-1600-000039020000}" name="FOLIAGE PLANTS, INDOOR USE, OTHER CLASSES, WHOLESALE, POTS, GT 13 INCHES - SALES, MEASURED IN $"/>
    <tableColumn id="570" xr3:uid="{00000000-0010-0000-1600-00003A020000}" name="FOLIAGE PLANTS, INDOOR USE, OTHER CLASSES, WHOLESALE, POTS, GT 13 INCHES - SALES, MEASURED IN POTS"/>
    <tableColumn id="571" xr3:uid="{00000000-0010-0000-1600-00003B020000}" name="FOLIAGE PLANTS, INDOOR USE, OTHER CLASSES, WHOLESALE, POTS, LT 6 INCHES - OPERATIONS WITH SALES"/>
    <tableColumn id="572" xr3:uid="{00000000-0010-0000-1600-00003C020000}" name="FOLIAGE PLANTS, INDOOR USE, OTHER CLASSES, WHOLESALE, POTS, LT 6 INCHES - SALES, MEASURED IN $"/>
    <tableColumn id="573" xr3:uid="{00000000-0010-0000-1600-00003D020000}" name="FOLIAGE PLANTS, INDOOR USE, OTHER CLASSES, WHOLESALE, POTS, LT 6 INCHES - SALES, MEASURED IN POTS"/>
    <tableColumn id="574" xr3:uid="{00000000-0010-0000-1600-00003E020000}" name="FOLIAGE PLANTS, INDOOR USE, PALMS - OPERATIONS WITH SALES"/>
    <tableColumn id="575" xr3:uid="{00000000-0010-0000-1600-00003F020000}" name="FOLIAGE PLANTS, INDOOR USE, PALMS - SALES, MEASURED IN $"/>
    <tableColumn id="576" xr3:uid="{00000000-0010-0000-1600-000040020000}" name="FOLIAGE PLANTS, INDOOR USE, PALMS, HANGING BASKETS - OPERATIONS WITH SALES"/>
    <tableColumn id="577" xr3:uid="{00000000-0010-0000-1600-000041020000}" name="FOLIAGE PLANTS, INDOOR USE, PALMS, HANGING BASKETS - SALES, MEASURED IN $"/>
    <tableColumn id="578" xr3:uid="{00000000-0010-0000-1600-000042020000}" name="FOLIAGE PLANTS, INDOOR USE, PALMS, HANGING BASKETS - SALES, MEASURED IN BASKETS"/>
    <tableColumn id="579" xr3:uid="{00000000-0010-0000-1600-000043020000}" name="FOLIAGE PLANTS, INDOOR USE, PALMS, POTS - OPERATIONS WITH SALES"/>
    <tableColumn id="580" xr3:uid="{00000000-0010-0000-1600-000044020000}" name="FOLIAGE PLANTS, INDOOR USE, PALMS, POTS - SALES, MEASURED IN $"/>
    <tableColumn id="581" xr3:uid="{00000000-0010-0000-1600-000045020000}" name="FOLIAGE PLANTS, INDOOR USE, PALMS, POTS - SALES, MEASURED IN POTS"/>
    <tableColumn id="582" xr3:uid="{00000000-0010-0000-1600-000046020000}" name="FOLIAGE PLANTS, INDOOR USE, PALMS, POTS, 6 TO 13 INCHES - OPERATIONS WITH SALES"/>
    <tableColumn id="583" xr3:uid="{00000000-0010-0000-1600-000047020000}" name="FOLIAGE PLANTS, INDOOR USE, PALMS, POTS, 6 TO 13 INCHES - SALES, MEASURED IN $"/>
    <tableColumn id="584" xr3:uid="{00000000-0010-0000-1600-000048020000}" name="FOLIAGE PLANTS, INDOOR USE, PALMS, POTS, 6 TO 13 INCHES - SALES, MEASURED IN POTS"/>
    <tableColumn id="585" xr3:uid="{00000000-0010-0000-1600-000049020000}" name="FOLIAGE PLANTS, INDOOR USE, PALMS, POTS, GT 13 INCHES - OPERATIONS WITH SALES"/>
    <tableColumn id="586" xr3:uid="{00000000-0010-0000-1600-00004A020000}" name="FOLIAGE PLANTS, INDOOR USE, PALMS, POTS, GT 13 INCHES - SALES, MEASURED IN $"/>
    <tableColumn id="587" xr3:uid="{00000000-0010-0000-1600-00004B020000}" name="FOLIAGE PLANTS, INDOOR USE, PALMS, POTS, GT 13 INCHES - SALES, MEASURED IN POTS"/>
    <tableColumn id="588" xr3:uid="{00000000-0010-0000-1600-00004C020000}" name="FOLIAGE PLANTS, INDOOR USE, PALMS, POTS, LT 6 INCHES - OPERATIONS WITH SALES"/>
    <tableColumn id="589" xr3:uid="{00000000-0010-0000-1600-00004D020000}" name="FOLIAGE PLANTS, INDOOR USE, PALMS, POTS, LT 6 INCHES - SALES, MEASURED IN $"/>
    <tableColumn id="590" xr3:uid="{00000000-0010-0000-1600-00004E020000}" name="FOLIAGE PLANTS, INDOOR USE, PALMS, POTS, LT 6 INCHES - SALES, MEASURED IN POTS"/>
    <tableColumn id="591" xr3:uid="{00000000-0010-0000-1600-00004F020000}" name="FOLIAGE PLANTS, INDOOR USE, PALMS, RETAIL - OPERATIONS WITH SALES"/>
    <tableColumn id="592" xr3:uid="{00000000-0010-0000-1600-000050020000}" name="FOLIAGE PLANTS, INDOOR USE, PALMS, RETAIL - SALES, MEASURED IN $"/>
    <tableColumn id="593" xr3:uid="{00000000-0010-0000-1600-000051020000}" name="FOLIAGE PLANTS, INDOOR USE, PALMS, RETAIL, POTS - OPERATIONS WITH SALES"/>
    <tableColumn id="594" xr3:uid="{00000000-0010-0000-1600-000052020000}" name="FOLIAGE PLANTS, INDOOR USE, PALMS, RETAIL, POTS - SALES, MEASURED IN $"/>
    <tableColumn id="595" xr3:uid="{00000000-0010-0000-1600-000053020000}" name="FOLIAGE PLANTS, INDOOR USE, PALMS, RETAIL, POTS - SALES, MEASURED IN POTS"/>
    <tableColumn id="596" xr3:uid="{00000000-0010-0000-1600-000054020000}" name="FOLIAGE PLANTS, INDOOR USE, PALMS, RETAIL, POTS, 6 TO 13 INCHES - OPERATIONS WITH SALES"/>
    <tableColumn id="597" xr3:uid="{00000000-0010-0000-1600-000055020000}" name="FOLIAGE PLANTS, INDOOR USE, PALMS, RETAIL, POTS, 6 TO 13 INCHES - SALES, MEASURED IN $"/>
    <tableColumn id="598" xr3:uid="{00000000-0010-0000-1600-000056020000}" name="FOLIAGE PLANTS, INDOOR USE, PALMS, RETAIL, POTS, 6 TO 13 INCHES - SALES, MEASURED IN POTS"/>
    <tableColumn id="599" xr3:uid="{00000000-0010-0000-1600-000057020000}" name="FOLIAGE PLANTS, INDOOR USE, PALMS, RETAIL, POTS, GT 13 INCHES - OPERATIONS WITH SALES"/>
    <tableColumn id="600" xr3:uid="{00000000-0010-0000-1600-000058020000}" name="FOLIAGE PLANTS, INDOOR USE, PALMS, RETAIL, POTS, GT 13 INCHES - SALES, MEASURED IN $"/>
    <tableColumn id="601" xr3:uid="{00000000-0010-0000-1600-000059020000}" name="FOLIAGE PLANTS, INDOOR USE, PALMS, RETAIL, POTS, GT 13 INCHES - SALES, MEASURED IN POTS"/>
    <tableColumn id="602" xr3:uid="{00000000-0010-0000-1600-00005A020000}" name="FOLIAGE PLANTS, INDOOR USE, PALMS, RETAIL, POTS, LT 6 INCHES - OPERATIONS WITH SALES"/>
    <tableColumn id="603" xr3:uid="{00000000-0010-0000-1600-00005B020000}" name="FOLIAGE PLANTS, INDOOR USE, PALMS, RETAIL, POTS, LT 6 INCHES - SALES, MEASURED IN $"/>
    <tableColumn id="604" xr3:uid="{00000000-0010-0000-1600-00005C020000}" name="FOLIAGE PLANTS, INDOOR USE, PALMS, RETAIL, POTS, LT 6 INCHES - SALES, MEASURED IN POTS"/>
    <tableColumn id="605" xr3:uid="{00000000-0010-0000-1600-00005D020000}" name="FOLIAGE PLANTS, INDOOR USE, PALMS, WHOLESALE - OPERATIONS WITH SALES"/>
    <tableColumn id="606" xr3:uid="{00000000-0010-0000-1600-00005E020000}" name="FOLIAGE PLANTS, INDOOR USE, PALMS, WHOLESALE - SALES, MEASURED IN $"/>
    <tableColumn id="607" xr3:uid="{00000000-0010-0000-1600-00005F020000}" name="FOLIAGE PLANTS, INDOOR USE, PALMS, WHOLESALE, HANGING BASKETS - OPERATIONS WITH SALES"/>
    <tableColumn id="608" xr3:uid="{00000000-0010-0000-1600-000060020000}" name="FOLIAGE PLANTS, INDOOR USE, PALMS, WHOLESALE, HANGING BASKETS - SALES, MEASURED IN $"/>
    <tableColumn id="609" xr3:uid="{00000000-0010-0000-1600-000061020000}" name="FOLIAGE PLANTS, INDOOR USE, PALMS, WHOLESALE, HANGING BASKETS - SALES, MEASURED IN BASKETS"/>
    <tableColumn id="610" xr3:uid="{00000000-0010-0000-1600-000062020000}" name="FOLIAGE PLANTS, INDOOR USE, PALMS, WHOLESALE, POTS - OPERATIONS WITH SALES"/>
    <tableColumn id="611" xr3:uid="{00000000-0010-0000-1600-000063020000}" name="FOLIAGE PLANTS, INDOOR USE, PALMS, WHOLESALE, POTS - SALES, MEASURED IN $"/>
    <tableColumn id="612" xr3:uid="{00000000-0010-0000-1600-000064020000}" name="FOLIAGE PLANTS, INDOOR USE, PALMS, WHOLESALE, POTS - SALES, MEASURED IN POTS"/>
    <tableColumn id="613" xr3:uid="{00000000-0010-0000-1600-000065020000}" name="FOLIAGE PLANTS, INDOOR USE, PALMS, WHOLESALE, POTS, 6 TO 13 INCHES - OPERATIONS WITH SALES"/>
    <tableColumn id="614" xr3:uid="{00000000-0010-0000-1600-000066020000}" name="FOLIAGE PLANTS, INDOOR USE, PALMS, WHOLESALE, POTS, 6 TO 13 INCHES - SALES, MEASURED IN $"/>
    <tableColumn id="615" xr3:uid="{00000000-0010-0000-1600-000067020000}" name="FOLIAGE PLANTS, INDOOR USE, PALMS, WHOLESALE, POTS, 6 TO 13 INCHES - SALES, MEASURED IN POTS"/>
    <tableColumn id="616" xr3:uid="{00000000-0010-0000-1600-000068020000}" name="FOLIAGE PLANTS, INDOOR USE, PALMS, WHOLESALE, POTS, GT 13 INCHES - OPERATIONS WITH SALES"/>
    <tableColumn id="617" xr3:uid="{00000000-0010-0000-1600-000069020000}" name="FOLIAGE PLANTS, INDOOR USE, PALMS, WHOLESALE, POTS, GT 13 INCHES - SALES, MEASURED IN $"/>
    <tableColumn id="618" xr3:uid="{00000000-0010-0000-1600-00006A020000}" name="FOLIAGE PLANTS, INDOOR USE, PALMS, WHOLESALE, POTS, GT 13 INCHES - SALES, MEASURED IN POTS"/>
    <tableColumn id="619" xr3:uid="{00000000-0010-0000-1600-00006B020000}" name="FOLIAGE PLANTS, INDOOR USE, PALMS, WHOLESALE, POTS, LT 6 INCHES - OPERATIONS WITH SALES"/>
    <tableColumn id="620" xr3:uid="{00000000-0010-0000-1600-00006C020000}" name="FOLIAGE PLANTS, INDOOR USE, PALMS, WHOLESALE, POTS, LT 6 INCHES - SALES, MEASURED IN $"/>
    <tableColumn id="621" xr3:uid="{00000000-0010-0000-1600-00006D020000}" name="FOLIAGE PLANTS, INDOOR USE, PALMS, WHOLESALE, POTS, LT 6 INCHES - SALES, MEASURED IN POTS"/>
    <tableColumn id="622" xr3:uid="{00000000-0010-0000-1600-00006E020000}" name="FOLIAGE PLANTS, INDOOR USE, PHILODENDRON - OPERATIONS WITH SALES"/>
    <tableColumn id="623" xr3:uid="{00000000-0010-0000-1600-00006F020000}" name="FOLIAGE PLANTS, INDOOR USE, PHILODENDRON - SALES, MEASURED IN $"/>
    <tableColumn id="624" xr3:uid="{00000000-0010-0000-1600-000070020000}" name="FOLIAGE PLANTS, INDOOR USE, PHILODENDRON, HANGING BASKETS - OPERATIONS WITH SALES"/>
    <tableColumn id="625" xr3:uid="{00000000-0010-0000-1600-000071020000}" name="FOLIAGE PLANTS, INDOOR USE, PHILODENDRON, HANGING BASKETS - SALES, MEASURED IN $"/>
    <tableColumn id="626" xr3:uid="{00000000-0010-0000-1600-000072020000}" name="FOLIAGE PLANTS, INDOOR USE, PHILODENDRON, HANGING BASKETS - SALES, MEASURED IN BASKETS"/>
    <tableColumn id="627" xr3:uid="{00000000-0010-0000-1600-000073020000}" name="FOLIAGE PLANTS, INDOOR USE, PHILODENDRON, POTS - OPERATIONS WITH SALES"/>
    <tableColumn id="628" xr3:uid="{00000000-0010-0000-1600-000074020000}" name="FOLIAGE PLANTS, INDOOR USE, PHILODENDRON, POTS - SALES, MEASURED IN $"/>
    <tableColumn id="629" xr3:uid="{00000000-0010-0000-1600-000075020000}" name="FOLIAGE PLANTS, INDOOR USE, PHILODENDRON, POTS - SALES, MEASURED IN POTS"/>
    <tableColumn id="630" xr3:uid="{00000000-0010-0000-1600-000076020000}" name="FOLIAGE PLANTS, INDOOR USE, PHILODENDRON, POTS, 6 TO 13 INCHES - OPERATIONS WITH SALES"/>
    <tableColumn id="631" xr3:uid="{00000000-0010-0000-1600-000077020000}" name="FOLIAGE PLANTS, INDOOR USE, PHILODENDRON, POTS, 6 TO 13 INCHES - SALES, MEASURED IN $"/>
    <tableColumn id="632" xr3:uid="{00000000-0010-0000-1600-000078020000}" name="FOLIAGE PLANTS, INDOOR USE, PHILODENDRON, POTS, 6 TO 13 INCHES - SALES, MEASURED IN POTS"/>
    <tableColumn id="633" xr3:uid="{00000000-0010-0000-1600-000079020000}" name="FOLIAGE PLANTS, INDOOR USE, PHILODENDRON, POTS, GT 13 INCHES - OPERATIONS WITH SALES"/>
    <tableColumn id="634" xr3:uid="{00000000-0010-0000-1600-00007A020000}" name="FOLIAGE PLANTS, INDOOR USE, PHILODENDRON, POTS, GT 13 INCHES - SALES, MEASURED IN $"/>
    <tableColumn id="635" xr3:uid="{00000000-0010-0000-1600-00007B020000}" name="FOLIAGE PLANTS, INDOOR USE, PHILODENDRON, POTS, GT 13 INCHES - SALES, MEASURED IN POTS"/>
    <tableColumn id="636" xr3:uid="{00000000-0010-0000-1600-00007C020000}" name="FOLIAGE PLANTS, INDOOR USE, PHILODENDRON, POTS, LT 6 INCHES - OPERATIONS WITH SALES"/>
    <tableColumn id="637" xr3:uid="{00000000-0010-0000-1600-00007D020000}" name="FOLIAGE PLANTS, INDOOR USE, PHILODENDRON, POTS, LT 6 INCHES - SALES, MEASURED IN $"/>
    <tableColumn id="638" xr3:uid="{00000000-0010-0000-1600-00007E020000}" name="FOLIAGE PLANTS, INDOOR USE, PHILODENDRON, POTS, LT 6 INCHES - SALES, MEASURED IN POTS"/>
    <tableColumn id="639" xr3:uid="{00000000-0010-0000-1600-00007F020000}" name="FOLIAGE PLANTS, INDOOR USE, PHILODENDRON, RETAIL - OPERATIONS WITH SALES"/>
    <tableColumn id="640" xr3:uid="{00000000-0010-0000-1600-000080020000}" name="FOLIAGE PLANTS, INDOOR USE, PHILODENDRON, RETAIL - SALES, MEASURED IN $"/>
    <tableColumn id="641" xr3:uid="{00000000-0010-0000-1600-000081020000}" name="FOLIAGE PLANTS, INDOOR USE, PHILODENDRON, RETAIL, POTS - OPERATIONS WITH SALES"/>
    <tableColumn id="642" xr3:uid="{00000000-0010-0000-1600-000082020000}" name="FOLIAGE PLANTS, INDOOR USE, PHILODENDRON, RETAIL, POTS - SALES, MEASURED IN $"/>
    <tableColumn id="643" xr3:uid="{00000000-0010-0000-1600-000083020000}" name="FOLIAGE PLANTS, INDOOR USE, PHILODENDRON, RETAIL, POTS - SALES, MEASURED IN POTS"/>
    <tableColumn id="644" xr3:uid="{00000000-0010-0000-1600-000084020000}" name="FOLIAGE PLANTS, INDOOR USE, PHILODENDRON, RETAIL, POTS, 6 TO 13 INCHES - OPERATIONS WITH SALES"/>
    <tableColumn id="645" xr3:uid="{00000000-0010-0000-1600-000085020000}" name="FOLIAGE PLANTS, INDOOR USE, PHILODENDRON, RETAIL, POTS, 6 TO 13 INCHES - SALES, MEASURED IN $"/>
    <tableColumn id="646" xr3:uid="{00000000-0010-0000-1600-000086020000}" name="FOLIAGE PLANTS, INDOOR USE, PHILODENDRON, RETAIL, POTS, 6 TO 13 INCHES - SALES, MEASURED IN POTS"/>
    <tableColumn id="647" xr3:uid="{00000000-0010-0000-1600-000087020000}" name="FOLIAGE PLANTS, INDOOR USE, PHILODENDRON, RETAIL, POTS, GT 13 INCHES - OPERATIONS WITH SALES"/>
    <tableColumn id="648" xr3:uid="{00000000-0010-0000-1600-000088020000}" name="FOLIAGE PLANTS, INDOOR USE, PHILODENDRON, RETAIL, POTS, GT 13 INCHES - SALES, MEASURED IN $"/>
    <tableColumn id="649" xr3:uid="{00000000-0010-0000-1600-000089020000}" name="FOLIAGE PLANTS, INDOOR USE, PHILODENDRON, RETAIL, POTS, GT 13 INCHES - SALES, MEASURED IN POTS"/>
    <tableColumn id="650" xr3:uid="{00000000-0010-0000-1600-00008A020000}" name="FOLIAGE PLANTS, INDOOR USE, PHILODENDRON, RETAIL, POTS, LT 6 INCHES - OPERATIONS WITH SALES"/>
    <tableColumn id="651" xr3:uid="{00000000-0010-0000-1600-00008B020000}" name="FOLIAGE PLANTS, INDOOR USE, PHILODENDRON, RETAIL, POTS, LT 6 INCHES - SALES, MEASURED IN $"/>
    <tableColumn id="652" xr3:uid="{00000000-0010-0000-1600-00008C020000}" name="FOLIAGE PLANTS, INDOOR USE, PHILODENDRON, RETAIL, POTS, LT 6 INCHES - SALES, MEASURED IN POTS"/>
    <tableColumn id="653" xr3:uid="{00000000-0010-0000-1600-00008D020000}" name="FOLIAGE PLANTS, INDOOR USE, PHILODENDRON, WHOLESALE - OPERATIONS WITH SALES"/>
    <tableColumn id="654" xr3:uid="{00000000-0010-0000-1600-00008E020000}" name="FOLIAGE PLANTS, INDOOR USE, PHILODENDRON, WHOLESALE - SALES, MEASURED IN $"/>
    <tableColumn id="655" xr3:uid="{00000000-0010-0000-1600-00008F020000}" name="FOLIAGE PLANTS, INDOOR USE, PHILODENDRON, WHOLESALE, HANGING BASKETS - OPERATIONS WITH SALES"/>
    <tableColumn id="656" xr3:uid="{00000000-0010-0000-1600-000090020000}" name="FOLIAGE PLANTS, INDOOR USE, PHILODENDRON, WHOLESALE, HANGING BASKETS - SALES, MEASURED IN $"/>
    <tableColumn id="657" xr3:uid="{00000000-0010-0000-1600-000091020000}" name="FOLIAGE PLANTS, INDOOR USE, PHILODENDRON, WHOLESALE, HANGING BASKETS - SALES, MEASURED IN BASKETS"/>
    <tableColumn id="658" xr3:uid="{00000000-0010-0000-1600-000092020000}" name="FOLIAGE PLANTS, INDOOR USE, PHILODENDRON, WHOLESALE, POTS - OPERATIONS WITH SALES"/>
    <tableColumn id="659" xr3:uid="{00000000-0010-0000-1600-000093020000}" name="FOLIAGE PLANTS, INDOOR USE, PHILODENDRON, WHOLESALE, POTS - SALES, MEASURED IN $"/>
    <tableColumn id="660" xr3:uid="{00000000-0010-0000-1600-000094020000}" name="FOLIAGE PLANTS, INDOOR USE, PHILODENDRON, WHOLESALE, POTS - SALES, MEASURED IN POTS"/>
    <tableColumn id="661" xr3:uid="{00000000-0010-0000-1600-000095020000}" name="FOLIAGE PLANTS, INDOOR USE, PHILODENDRON, WHOLESALE, POTS, 6 TO 13 INCHES - OPERATIONS WITH SALES"/>
    <tableColumn id="662" xr3:uid="{00000000-0010-0000-1600-000096020000}" name="FOLIAGE PLANTS, INDOOR USE, PHILODENDRON, WHOLESALE, POTS, 6 TO 13 INCHES - SALES, MEASURED IN $"/>
    <tableColumn id="663" xr3:uid="{00000000-0010-0000-1600-000097020000}" name="FOLIAGE PLANTS, INDOOR USE, PHILODENDRON, WHOLESALE, POTS, 6 TO 13 INCHES - SALES, MEASURED IN POTS"/>
    <tableColumn id="664" xr3:uid="{00000000-0010-0000-1600-000098020000}" name="FOLIAGE PLANTS, INDOOR USE, PHILODENDRON, WHOLESALE, POTS, GT 13 INCHES - OPERATIONS WITH SALES"/>
    <tableColumn id="665" xr3:uid="{00000000-0010-0000-1600-000099020000}" name="FOLIAGE PLANTS, INDOOR USE, PHILODENDRON, WHOLESALE, POTS, GT 13 INCHES - SALES, MEASURED IN $"/>
    <tableColumn id="666" xr3:uid="{00000000-0010-0000-1600-00009A020000}" name="FOLIAGE PLANTS, INDOOR USE, PHILODENDRON, WHOLESALE, POTS, GT 13 INCHES - SALES, MEASURED IN POTS"/>
    <tableColumn id="667" xr3:uid="{00000000-0010-0000-1600-00009B020000}" name="FOLIAGE PLANTS, INDOOR USE, PHILODENDRON, WHOLESALE, POTS, LT 6 INCHES - OPERATIONS WITH SALES"/>
    <tableColumn id="668" xr3:uid="{00000000-0010-0000-1600-00009C020000}" name="FOLIAGE PLANTS, INDOOR USE, PHILODENDRON, WHOLESALE, POTS, LT 6 INCHES - SALES, MEASURED IN $"/>
    <tableColumn id="669" xr3:uid="{00000000-0010-0000-1600-00009D020000}" name="FOLIAGE PLANTS, INDOOR USE, PHILODENDRON, WHOLESALE, POTS, LT 6 INCHES - SALES, MEASURED IN POTS"/>
    <tableColumn id="670" xr3:uid="{00000000-0010-0000-1600-00009E020000}" name="FOLIAGE PLANTS, INDOOR USE, POTS - OPERATIONS WITH SALES"/>
    <tableColumn id="671" xr3:uid="{00000000-0010-0000-1600-00009F020000}" name="FOLIAGE PLANTS, INDOOR USE, POTS - SALES, MEASURED IN $"/>
    <tableColumn id="672" xr3:uid="{00000000-0010-0000-1600-0000A0020000}" name="FOLIAGE PLANTS, INDOOR USE, POTS - SALES, MEASURED IN POTS"/>
    <tableColumn id="673" xr3:uid="{00000000-0010-0000-1600-0000A1020000}" name="FOLIAGE PLANTS, INDOOR USE, POTS, 6 TO 13 INCHES - OPERATIONS WITH SALES"/>
    <tableColumn id="674" xr3:uid="{00000000-0010-0000-1600-0000A2020000}" name="FOLIAGE PLANTS, INDOOR USE, POTS, 6 TO 13 INCHES - SALES, MEASURED IN $"/>
    <tableColumn id="675" xr3:uid="{00000000-0010-0000-1600-0000A3020000}" name="FOLIAGE PLANTS, INDOOR USE, POTS, 6 TO 13 INCHES - SALES, MEASURED IN POTS"/>
    <tableColumn id="676" xr3:uid="{00000000-0010-0000-1600-0000A4020000}" name="FOLIAGE PLANTS, INDOOR USE, POTS, GT 13 INCHES - OPERATIONS WITH SALES"/>
    <tableColumn id="677" xr3:uid="{00000000-0010-0000-1600-0000A5020000}" name="FOLIAGE PLANTS, INDOOR USE, POTS, GT 13 INCHES - SALES, MEASURED IN $"/>
    <tableColumn id="678" xr3:uid="{00000000-0010-0000-1600-0000A6020000}" name="FOLIAGE PLANTS, INDOOR USE, POTS, GT 13 INCHES - SALES, MEASURED IN POTS"/>
    <tableColumn id="679" xr3:uid="{00000000-0010-0000-1600-0000A7020000}" name="FOLIAGE PLANTS, INDOOR USE, POTS, LT 6 INCHES - OPERATIONS WITH SALES"/>
    <tableColumn id="680" xr3:uid="{00000000-0010-0000-1600-0000A8020000}" name="FOLIAGE PLANTS, INDOOR USE, POTS, LT 6 INCHES - SALES, MEASURED IN $"/>
    <tableColumn id="681" xr3:uid="{00000000-0010-0000-1600-0000A9020000}" name="FOLIAGE PLANTS, INDOOR USE, POTS, LT 6 INCHES - SALES, MEASURED IN POTS"/>
    <tableColumn id="682" xr3:uid="{00000000-0010-0000-1600-0000AA020000}" name="FOLIAGE PLANTS, INDOOR USE, RETAIL - OPERATIONS WITH SALES"/>
    <tableColumn id="683" xr3:uid="{00000000-0010-0000-1600-0000AB020000}" name="FOLIAGE PLANTS, INDOOR USE, RETAIL - SALES, MEASURED IN $"/>
    <tableColumn id="684" xr3:uid="{00000000-0010-0000-1600-0000AC020000}" name="FOLIAGE PLANTS, INDOOR USE, RETAIL, HANGING BASKETS - OPERATIONS WITH SALES"/>
    <tableColumn id="685" xr3:uid="{00000000-0010-0000-1600-0000AD020000}" name="FOLIAGE PLANTS, INDOOR USE, RETAIL, HANGING BASKETS - SALES, MEASURED IN $"/>
    <tableColumn id="686" xr3:uid="{00000000-0010-0000-1600-0000AE020000}" name="FOLIAGE PLANTS, INDOOR USE, RETAIL, HANGING BASKETS - SALES, MEASURED IN BASKETS"/>
    <tableColumn id="687" xr3:uid="{00000000-0010-0000-1600-0000AF020000}" name="FOLIAGE PLANTS, INDOOR USE, RETAIL, POTS - OPERATIONS WITH SALES"/>
    <tableColumn id="688" xr3:uid="{00000000-0010-0000-1600-0000B0020000}" name="FOLIAGE PLANTS, INDOOR USE, RETAIL, POTS - SALES, MEASURED IN $"/>
    <tableColumn id="689" xr3:uid="{00000000-0010-0000-1600-0000B1020000}" name="FOLIAGE PLANTS, INDOOR USE, RETAIL, POTS - SALES, MEASURED IN POTS"/>
    <tableColumn id="690" xr3:uid="{00000000-0010-0000-1600-0000B2020000}" name="FOLIAGE PLANTS, INDOOR USE, RETAIL, POTS, 6 TO 13 INCHES - OPERATIONS WITH SALES"/>
    <tableColumn id="691" xr3:uid="{00000000-0010-0000-1600-0000B3020000}" name="FOLIAGE PLANTS, INDOOR USE, RETAIL, POTS, 6 TO 13 INCHES - SALES, MEASURED IN $"/>
    <tableColumn id="692" xr3:uid="{00000000-0010-0000-1600-0000B4020000}" name="FOLIAGE PLANTS, INDOOR USE, RETAIL, POTS, 6 TO 13 INCHES - SALES, MEASURED IN POTS"/>
    <tableColumn id="693" xr3:uid="{00000000-0010-0000-1600-0000B5020000}" name="FOLIAGE PLANTS, INDOOR USE, RETAIL, POTS, GT 13 INCHES - OPERATIONS WITH SALES"/>
    <tableColumn id="694" xr3:uid="{00000000-0010-0000-1600-0000B6020000}" name="FOLIAGE PLANTS, INDOOR USE, RETAIL, POTS, GT 13 INCHES - SALES, MEASURED IN $"/>
    <tableColumn id="695" xr3:uid="{00000000-0010-0000-1600-0000B7020000}" name="FOLIAGE PLANTS, INDOOR USE, RETAIL, POTS, GT 13 INCHES - SALES, MEASURED IN POTS"/>
    <tableColumn id="696" xr3:uid="{00000000-0010-0000-1600-0000B8020000}" name="FOLIAGE PLANTS, INDOOR USE, RETAIL, POTS, LT 6 INCHES - OPERATIONS WITH SALES"/>
    <tableColumn id="697" xr3:uid="{00000000-0010-0000-1600-0000B9020000}" name="FOLIAGE PLANTS, INDOOR USE, RETAIL, POTS, LT 6 INCHES - SALES, MEASURED IN $"/>
    <tableColumn id="698" xr3:uid="{00000000-0010-0000-1600-0000BA020000}" name="FOLIAGE PLANTS, INDOOR USE, RETAIL, POTS, LT 6 INCHES - SALES, MEASURED IN POTS"/>
    <tableColumn id="699" xr3:uid="{00000000-0010-0000-1600-0000BB020000}" name="FOLIAGE PLANTS, INDOOR USE, SANSEVERIA - OPERATIONS WITH SALES"/>
    <tableColumn id="700" xr3:uid="{00000000-0010-0000-1600-0000BC020000}" name="FOLIAGE PLANTS, INDOOR USE, SANSEVERIA - SALES, MEASURED IN $"/>
    <tableColumn id="701" xr3:uid="{00000000-0010-0000-1600-0000BD020000}" name="FOLIAGE PLANTS, INDOOR USE, SANSEVERIA, POTS - OPERATIONS WITH SALES"/>
    <tableColumn id="702" xr3:uid="{00000000-0010-0000-1600-0000BE020000}" name="FOLIAGE PLANTS, INDOOR USE, SANSEVERIA, POTS - SALES, MEASURED IN $"/>
    <tableColumn id="703" xr3:uid="{00000000-0010-0000-1600-0000BF020000}" name="FOLIAGE PLANTS, INDOOR USE, SANSEVERIA, POTS - SALES, MEASURED IN POTS"/>
    <tableColumn id="704" xr3:uid="{00000000-0010-0000-1600-0000C0020000}" name="FOLIAGE PLANTS, INDOOR USE, SANSEVERIA, POTS, 6 TO 13 INCHES - OPERATIONS WITH SALES"/>
    <tableColumn id="705" xr3:uid="{00000000-0010-0000-1600-0000C1020000}" name="FOLIAGE PLANTS, INDOOR USE, SANSEVERIA, POTS, 6 TO 13 INCHES - SALES, MEASURED IN $"/>
    <tableColumn id="706" xr3:uid="{00000000-0010-0000-1600-0000C2020000}" name="FOLIAGE PLANTS, INDOOR USE, SANSEVERIA, POTS, 6 TO 13 INCHES - SALES, MEASURED IN POTS"/>
    <tableColumn id="707" xr3:uid="{00000000-0010-0000-1600-0000C3020000}" name="FOLIAGE PLANTS, INDOOR USE, SANSEVERIA, POTS, LT 6 INCHES - OPERATIONS WITH SALES"/>
    <tableColumn id="708" xr3:uid="{00000000-0010-0000-1600-0000C4020000}" name="FOLIAGE PLANTS, INDOOR USE, SANSEVERIA, POTS, LT 6 INCHES - SALES, MEASURED IN $"/>
    <tableColumn id="709" xr3:uid="{00000000-0010-0000-1600-0000C5020000}" name="FOLIAGE PLANTS, INDOOR USE, SANSEVERIA, POTS, LT 6 INCHES - SALES, MEASURED IN POTS"/>
    <tableColumn id="710" xr3:uid="{00000000-0010-0000-1600-0000C6020000}" name="FOLIAGE PLANTS, INDOOR USE, SANSEVERIA, WHOLESALE - OPERATIONS WITH SALES"/>
    <tableColumn id="711" xr3:uid="{00000000-0010-0000-1600-0000C7020000}" name="FOLIAGE PLANTS, INDOOR USE, SANSEVERIA, WHOLESALE - SALES, MEASURED IN $"/>
    <tableColumn id="712" xr3:uid="{00000000-0010-0000-1600-0000C8020000}" name="FOLIAGE PLANTS, INDOOR USE, SANSEVERIA, WHOLESALE, POTS - OPERATIONS WITH SALES"/>
    <tableColumn id="713" xr3:uid="{00000000-0010-0000-1600-0000C9020000}" name="FOLIAGE PLANTS, INDOOR USE, SANSEVERIA, WHOLESALE, POTS - SALES, MEASURED IN $"/>
    <tableColumn id="714" xr3:uid="{00000000-0010-0000-1600-0000CA020000}" name="FOLIAGE PLANTS, INDOOR USE, SANSEVERIA, WHOLESALE, POTS - SALES, MEASURED IN POTS"/>
    <tableColumn id="715" xr3:uid="{00000000-0010-0000-1600-0000CB020000}" name="FOLIAGE PLANTS, INDOOR USE, SANSEVERIA, WHOLESALE, POTS, 6 TO 13 INCHES - OPERATIONS WITH SALES"/>
    <tableColumn id="716" xr3:uid="{00000000-0010-0000-1600-0000CC020000}" name="FOLIAGE PLANTS, INDOOR USE, SANSEVERIA, WHOLESALE, POTS, 6 TO 13 INCHES - SALES, MEASURED IN $"/>
    <tableColumn id="717" xr3:uid="{00000000-0010-0000-1600-0000CD020000}" name="FOLIAGE PLANTS, INDOOR USE, SANSEVERIA, WHOLESALE, POTS, 6 TO 13 INCHES - SALES, MEASURED IN POTS"/>
    <tableColumn id="718" xr3:uid="{00000000-0010-0000-1600-0000CE020000}" name="FOLIAGE PLANTS, INDOOR USE, SANSEVERIA, WHOLESALE, POTS, LT 6 INCHES - OPERATIONS WITH SALES"/>
    <tableColumn id="719" xr3:uid="{00000000-0010-0000-1600-0000CF020000}" name="FOLIAGE PLANTS, INDOOR USE, SANSEVERIA, WHOLESALE, POTS, LT 6 INCHES - SALES, MEASURED IN $"/>
    <tableColumn id="720" xr3:uid="{00000000-0010-0000-1600-0000D0020000}" name="FOLIAGE PLANTS, INDOOR USE, SANSEVERIA, WHOLESALE, POTS, LT 6 INCHES - SALES, MEASURED IN POTS"/>
    <tableColumn id="721" xr3:uid="{00000000-0010-0000-1600-0000D1020000}" name="FOLIAGE PLANTS, INDOOR USE, SCHEFFLERA - OPERATIONS WITH SALES"/>
    <tableColumn id="722" xr3:uid="{00000000-0010-0000-1600-0000D2020000}" name="FOLIAGE PLANTS, INDOOR USE, SCHEFFLERA - SALES, MEASURED IN $"/>
    <tableColumn id="723" xr3:uid="{00000000-0010-0000-1600-0000D3020000}" name="FOLIAGE PLANTS, INDOOR USE, SCHEFFLERA, POTS - OPERATIONS WITH SALES"/>
    <tableColumn id="724" xr3:uid="{00000000-0010-0000-1600-0000D4020000}" name="FOLIAGE PLANTS, INDOOR USE, SCHEFFLERA, POTS - SALES, MEASURED IN $"/>
    <tableColumn id="725" xr3:uid="{00000000-0010-0000-1600-0000D5020000}" name="FOLIAGE PLANTS, INDOOR USE, SCHEFFLERA, POTS - SALES, MEASURED IN POTS"/>
    <tableColumn id="726" xr3:uid="{00000000-0010-0000-1600-0000D6020000}" name="FOLIAGE PLANTS, INDOOR USE, SCHEFFLERA, POTS, 6 TO 13 INCHES - OPERATIONS WITH SALES"/>
    <tableColumn id="727" xr3:uid="{00000000-0010-0000-1600-0000D7020000}" name="FOLIAGE PLANTS, INDOOR USE, SCHEFFLERA, POTS, 6 TO 13 INCHES - SALES, MEASURED IN $"/>
    <tableColumn id="728" xr3:uid="{00000000-0010-0000-1600-0000D8020000}" name="FOLIAGE PLANTS, INDOOR USE, SCHEFFLERA, POTS, 6 TO 13 INCHES - SALES, MEASURED IN POTS"/>
    <tableColumn id="729" xr3:uid="{00000000-0010-0000-1600-0000D9020000}" name="FOLIAGE PLANTS, INDOOR USE, SCHEFFLERA, POTS, GT 13 INCHES - OPERATIONS WITH SALES"/>
    <tableColumn id="730" xr3:uid="{00000000-0010-0000-1600-0000DA020000}" name="FOLIAGE PLANTS, INDOOR USE, SCHEFFLERA, POTS, GT 13 INCHES - SALES, MEASURED IN $"/>
    <tableColumn id="731" xr3:uid="{00000000-0010-0000-1600-0000DB020000}" name="FOLIAGE PLANTS, INDOOR USE, SCHEFFLERA, POTS, GT 13 INCHES - SALES, MEASURED IN POTS"/>
    <tableColumn id="732" xr3:uid="{00000000-0010-0000-1600-0000DC020000}" name="FOLIAGE PLANTS, INDOOR USE, SCHEFFLERA, POTS, LT 6 INCHES - OPERATIONS WITH SALES"/>
    <tableColumn id="733" xr3:uid="{00000000-0010-0000-1600-0000DD020000}" name="FOLIAGE PLANTS, INDOOR USE, SCHEFFLERA, POTS, LT 6 INCHES - SALES, MEASURED IN $"/>
    <tableColumn id="734" xr3:uid="{00000000-0010-0000-1600-0000DE020000}" name="FOLIAGE PLANTS, INDOOR USE, SCHEFFLERA, POTS, LT 6 INCHES - SALES, MEASURED IN POTS"/>
    <tableColumn id="735" xr3:uid="{00000000-0010-0000-1600-0000DF020000}" name="FOLIAGE PLANTS, INDOOR USE, SCHEFFLERA, RETAIL - OPERATIONS WITH SALES"/>
    <tableColumn id="736" xr3:uid="{00000000-0010-0000-1600-0000E0020000}" name="FOLIAGE PLANTS, INDOOR USE, SCHEFFLERA, RETAIL - SALES, MEASURED IN $"/>
    <tableColumn id="737" xr3:uid="{00000000-0010-0000-1600-0000E1020000}" name="FOLIAGE PLANTS, INDOOR USE, SCHEFFLERA, RETAIL, POTS - OPERATIONS WITH SALES"/>
    <tableColumn id="738" xr3:uid="{00000000-0010-0000-1600-0000E2020000}" name="FOLIAGE PLANTS, INDOOR USE, SCHEFFLERA, RETAIL, POTS - SALES, MEASURED IN $"/>
    <tableColumn id="739" xr3:uid="{00000000-0010-0000-1600-0000E3020000}" name="FOLIAGE PLANTS, INDOOR USE, SCHEFFLERA, RETAIL, POTS - SALES, MEASURED IN POTS"/>
    <tableColumn id="740" xr3:uid="{00000000-0010-0000-1600-0000E4020000}" name="FOLIAGE PLANTS, INDOOR USE, SCHEFFLERA, RETAIL, POTS, LT 6 INCHES - OPERATIONS WITH SALES"/>
    <tableColumn id="741" xr3:uid="{00000000-0010-0000-1600-0000E5020000}" name="FOLIAGE PLANTS, INDOOR USE, SCHEFFLERA, RETAIL, POTS, LT 6 INCHES - SALES, MEASURED IN $"/>
    <tableColumn id="742" xr3:uid="{00000000-0010-0000-1600-0000E6020000}" name="FOLIAGE PLANTS, INDOOR USE, SCHEFFLERA, RETAIL, POTS, LT 6 INCHES - SALES, MEASURED IN POTS"/>
    <tableColumn id="743" xr3:uid="{00000000-0010-0000-1600-0000E7020000}" name="FOLIAGE PLANTS, INDOOR USE, SCHEFFLERA, WHOLESALE - OPERATIONS WITH SALES"/>
    <tableColumn id="744" xr3:uid="{00000000-0010-0000-1600-0000E8020000}" name="FOLIAGE PLANTS, INDOOR USE, SCHEFFLERA, WHOLESALE - SALES, MEASURED IN $"/>
    <tableColumn id="745" xr3:uid="{00000000-0010-0000-1600-0000E9020000}" name="FOLIAGE PLANTS, INDOOR USE, SCHEFFLERA, WHOLESALE, POTS - OPERATIONS WITH SALES"/>
    <tableColumn id="746" xr3:uid="{00000000-0010-0000-1600-0000EA020000}" name="FOLIAGE PLANTS, INDOOR USE, SCHEFFLERA, WHOLESALE, POTS - SALES, MEASURED IN $"/>
    <tableColumn id="747" xr3:uid="{00000000-0010-0000-1600-0000EB020000}" name="FOLIAGE PLANTS, INDOOR USE, SCHEFFLERA, WHOLESALE, POTS - SALES, MEASURED IN POTS"/>
    <tableColumn id="748" xr3:uid="{00000000-0010-0000-1600-0000EC020000}" name="FOLIAGE PLANTS, INDOOR USE, SCHEFFLERA, WHOLESALE, POTS, 6 TO 13 INCHES - OPERATIONS WITH SALES"/>
    <tableColumn id="749" xr3:uid="{00000000-0010-0000-1600-0000ED020000}" name="FOLIAGE PLANTS, INDOOR USE, SCHEFFLERA, WHOLESALE, POTS, 6 TO 13 INCHES - SALES, MEASURED IN $"/>
    <tableColumn id="750" xr3:uid="{00000000-0010-0000-1600-0000EE020000}" name="FOLIAGE PLANTS, INDOOR USE, SCHEFFLERA, WHOLESALE, POTS, 6 TO 13 INCHES - SALES, MEASURED IN POTS"/>
    <tableColumn id="751" xr3:uid="{00000000-0010-0000-1600-0000EF020000}" name="FOLIAGE PLANTS, INDOOR USE, SCHEFFLERA, WHOLESALE, POTS, GT 13 INCHES - OPERATIONS WITH SALES"/>
    <tableColumn id="752" xr3:uid="{00000000-0010-0000-1600-0000F0020000}" name="FOLIAGE PLANTS, INDOOR USE, SCHEFFLERA, WHOLESALE, POTS, GT 13 INCHES - SALES, MEASURED IN $"/>
    <tableColumn id="753" xr3:uid="{00000000-0010-0000-1600-0000F1020000}" name="FOLIAGE PLANTS, INDOOR USE, SCHEFFLERA, WHOLESALE, POTS, GT 13 INCHES - SALES, MEASURED IN POTS"/>
    <tableColumn id="754" xr3:uid="{00000000-0010-0000-1600-0000F2020000}" name="FOLIAGE PLANTS, INDOOR USE, SCHEFFLERA, WHOLESALE, POTS, LT 6 INCHES - OPERATIONS WITH SALES"/>
    <tableColumn id="755" xr3:uid="{00000000-0010-0000-1600-0000F3020000}" name="FOLIAGE PLANTS, INDOOR USE, SCHEFFLERA, WHOLESALE, POTS, LT 6 INCHES - SALES, MEASURED IN $"/>
    <tableColumn id="756" xr3:uid="{00000000-0010-0000-1600-0000F4020000}" name="FOLIAGE PLANTS, INDOOR USE, SCHEFFLERA, WHOLESALE, POTS, LT 6 INCHES - SALES, MEASURED IN POTS"/>
    <tableColumn id="757" xr3:uid="{00000000-0010-0000-1600-0000F5020000}" name="FOLIAGE PLANTS, INDOOR USE, SPATHIPHYLLUM - OPERATIONS WITH SALES"/>
    <tableColumn id="758" xr3:uid="{00000000-0010-0000-1600-0000F6020000}" name="FOLIAGE PLANTS, INDOOR USE, SPATHIPHYLLUM - SALES, MEASURED IN $"/>
    <tableColumn id="759" xr3:uid="{00000000-0010-0000-1600-0000F7020000}" name="FOLIAGE PLANTS, INDOOR USE, SPATHIPHYLLUM, POTS - OPERATIONS WITH SALES"/>
    <tableColumn id="760" xr3:uid="{00000000-0010-0000-1600-0000F8020000}" name="FOLIAGE PLANTS, INDOOR USE, SPATHIPHYLLUM, POTS - SALES, MEASURED IN $"/>
    <tableColumn id="761" xr3:uid="{00000000-0010-0000-1600-0000F9020000}" name="FOLIAGE PLANTS, INDOOR USE, SPATHIPHYLLUM, POTS - SALES, MEASURED IN POTS"/>
    <tableColumn id="762" xr3:uid="{00000000-0010-0000-1600-0000FA020000}" name="FOLIAGE PLANTS, INDOOR USE, SPATHIPHYLLUM, POTS, 6 TO 13 INCHES - OPERATIONS WITH SALES"/>
    <tableColumn id="763" xr3:uid="{00000000-0010-0000-1600-0000FB020000}" name="FOLIAGE PLANTS, INDOOR USE, SPATHIPHYLLUM, POTS, 6 TO 13 INCHES - SALES, MEASURED IN $"/>
    <tableColumn id="764" xr3:uid="{00000000-0010-0000-1600-0000FC020000}" name="FOLIAGE PLANTS, INDOOR USE, SPATHIPHYLLUM, POTS, 6 TO 13 INCHES - SALES, MEASURED IN POTS"/>
    <tableColumn id="765" xr3:uid="{00000000-0010-0000-1600-0000FD020000}" name="FOLIAGE PLANTS, INDOOR USE, SPATHIPHYLLUM, POTS, GT 13 INCHES - OPERATIONS WITH SALES"/>
    <tableColumn id="766" xr3:uid="{00000000-0010-0000-1600-0000FE020000}" name="FOLIAGE PLANTS, INDOOR USE, SPATHIPHYLLUM, POTS, GT 13 INCHES - SALES, MEASURED IN $"/>
    <tableColumn id="767" xr3:uid="{00000000-0010-0000-1600-0000FF020000}" name="FOLIAGE PLANTS, INDOOR USE, SPATHIPHYLLUM, POTS, GT 13 INCHES - SALES, MEASURED IN POTS"/>
    <tableColumn id="768" xr3:uid="{00000000-0010-0000-1600-000000030000}" name="FOLIAGE PLANTS, INDOOR USE, SPATHIPHYLLUM, POTS, LT 6 INCHES - OPERATIONS WITH SALES"/>
    <tableColumn id="769" xr3:uid="{00000000-0010-0000-1600-000001030000}" name="FOLIAGE PLANTS, INDOOR USE, SPATHIPHYLLUM, POTS, LT 6 INCHES - SALES, MEASURED IN $"/>
    <tableColumn id="770" xr3:uid="{00000000-0010-0000-1600-000002030000}" name="FOLIAGE PLANTS, INDOOR USE, SPATHIPHYLLUM, POTS, LT 6 INCHES - SALES, MEASURED IN POTS"/>
    <tableColumn id="771" xr3:uid="{00000000-0010-0000-1600-000003030000}" name="FOLIAGE PLANTS, INDOOR USE, SPATHIPHYLLUM, RETAIL - OPERATIONS WITH SALES"/>
    <tableColumn id="772" xr3:uid="{00000000-0010-0000-1600-000004030000}" name="FOLIAGE PLANTS, INDOOR USE, SPATHIPHYLLUM, RETAIL - SALES, MEASURED IN $"/>
    <tableColumn id="773" xr3:uid="{00000000-0010-0000-1600-000005030000}" name="FOLIAGE PLANTS, INDOOR USE, SPATHIPHYLLUM, RETAIL, POTS - OPERATIONS WITH SALES"/>
    <tableColumn id="774" xr3:uid="{00000000-0010-0000-1600-000006030000}" name="FOLIAGE PLANTS, INDOOR USE, SPATHIPHYLLUM, RETAIL, POTS - SALES, MEASURED IN $"/>
    <tableColumn id="775" xr3:uid="{00000000-0010-0000-1600-000007030000}" name="FOLIAGE PLANTS, INDOOR USE, SPATHIPHYLLUM, RETAIL, POTS - SALES, MEASURED IN POTS"/>
    <tableColumn id="776" xr3:uid="{00000000-0010-0000-1600-000008030000}" name="FOLIAGE PLANTS, INDOOR USE, SPATHIPHYLLUM, RETAIL, POTS, 6 TO 13 INCHES - OPERATIONS WITH SALES"/>
    <tableColumn id="777" xr3:uid="{00000000-0010-0000-1600-000009030000}" name="FOLIAGE PLANTS, INDOOR USE, SPATHIPHYLLUM, RETAIL, POTS, 6 TO 13 INCHES - SALES, MEASURED IN $"/>
    <tableColumn id="778" xr3:uid="{00000000-0010-0000-1600-00000A030000}" name="FOLIAGE PLANTS, INDOOR USE, SPATHIPHYLLUM, RETAIL, POTS, 6 TO 13 INCHES - SALES, MEASURED IN POTS"/>
    <tableColumn id="779" xr3:uid="{00000000-0010-0000-1600-00000B030000}" name="FOLIAGE PLANTS, INDOOR USE, SPATHIPHYLLUM, RETAIL, POTS, GT 13 INCHES - OPERATIONS WITH SALES"/>
    <tableColumn id="780" xr3:uid="{00000000-0010-0000-1600-00000C030000}" name="FOLIAGE PLANTS, INDOOR USE, SPATHIPHYLLUM, RETAIL, POTS, GT 13 INCHES - SALES, MEASURED IN $"/>
    <tableColumn id="781" xr3:uid="{00000000-0010-0000-1600-00000D030000}" name="FOLIAGE PLANTS, INDOOR USE, SPATHIPHYLLUM, RETAIL, POTS, GT 13 INCHES - SALES, MEASURED IN POTS"/>
    <tableColumn id="782" xr3:uid="{00000000-0010-0000-1600-00000E030000}" name="FOLIAGE PLANTS, INDOOR USE, SPATHIPHYLLUM, RETAIL, POTS, LT 6 INCHES - OPERATIONS WITH SALES"/>
    <tableColumn id="783" xr3:uid="{00000000-0010-0000-1600-00000F030000}" name="FOLIAGE PLANTS, INDOOR USE, SPATHIPHYLLUM, RETAIL, POTS, LT 6 INCHES - SALES, MEASURED IN $"/>
    <tableColumn id="784" xr3:uid="{00000000-0010-0000-1600-000010030000}" name="FOLIAGE PLANTS, INDOOR USE, SPATHIPHYLLUM, RETAIL, POTS, LT 6 INCHES - SALES, MEASURED IN POTS"/>
    <tableColumn id="785" xr3:uid="{00000000-0010-0000-1600-000011030000}" name="FOLIAGE PLANTS, INDOOR USE, SPATHIPHYLLUM, WHOLESALE - OPERATIONS WITH SALES"/>
    <tableColumn id="786" xr3:uid="{00000000-0010-0000-1600-000012030000}" name="FOLIAGE PLANTS, INDOOR USE, SPATHIPHYLLUM, WHOLESALE - SALES, MEASURED IN $"/>
    <tableColumn id="787" xr3:uid="{00000000-0010-0000-1600-000013030000}" name="FOLIAGE PLANTS, INDOOR USE, SPATHIPHYLLUM, WHOLESALE, POTS - OPERATIONS WITH SALES"/>
    <tableColumn id="788" xr3:uid="{00000000-0010-0000-1600-000014030000}" name="FOLIAGE PLANTS, INDOOR USE, SPATHIPHYLLUM, WHOLESALE, POTS - SALES, MEASURED IN $"/>
    <tableColumn id="789" xr3:uid="{00000000-0010-0000-1600-000015030000}" name="FOLIAGE PLANTS, INDOOR USE, SPATHIPHYLLUM, WHOLESALE, POTS - SALES, MEASURED IN POTS"/>
    <tableColumn id="790" xr3:uid="{00000000-0010-0000-1600-000016030000}" name="FOLIAGE PLANTS, INDOOR USE, SPATHIPHYLLUM, WHOLESALE, POTS, 6 TO 13 INCHES - OPERATIONS WITH SALES"/>
    <tableColumn id="791" xr3:uid="{00000000-0010-0000-1600-000017030000}" name="FOLIAGE PLANTS, INDOOR USE, SPATHIPHYLLUM, WHOLESALE, POTS, 6 TO 13 INCHES - SALES, MEASURED IN $"/>
    <tableColumn id="792" xr3:uid="{00000000-0010-0000-1600-000018030000}" name="FOLIAGE PLANTS, INDOOR USE, SPATHIPHYLLUM, WHOLESALE, POTS, 6 TO 13 INCHES - SALES, MEASURED IN POTS"/>
    <tableColumn id="793" xr3:uid="{00000000-0010-0000-1600-000019030000}" name="FOLIAGE PLANTS, INDOOR USE, SPATHIPHYLLUM, WHOLESALE, POTS, GT 13 INCHES - OPERATIONS WITH SALES"/>
    <tableColumn id="794" xr3:uid="{00000000-0010-0000-1600-00001A030000}" name="FOLIAGE PLANTS, INDOOR USE, SPATHIPHYLLUM, WHOLESALE, POTS, GT 13 INCHES - SALES, MEASURED IN $"/>
    <tableColumn id="795" xr3:uid="{00000000-0010-0000-1600-00001B030000}" name="FOLIAGE PLANTS, INDOOR USE, SPATHIPHYLLUM, WHOLESALE, POTS, GT 13 INCHES - SALES, MEASURED IN POTS"/>
    <tableColumn id="796" xr3:uid="{00000000-0010-0000-1600-00001C030000}" name="FOLIAGE PLANTS, INDOOR USE, SPATHIPHYLLUM, WHOLESALE, POTS, LT 6 INCHES - OPERATIONS WITH SALES"/>
    <tableColumn id="797" xr3:uid="{00000000-0010-0000-1600-00001D030000}" name="FOLIAGE PLANTS, INDOOR USE, SPATHIPHYLLUM, WHOLESALE, POTS, LT 6 INCHES - SALES, MEASURED IN $"/>
    <tableColumn id="798" xr3:uid="{00000000-0010-0000-1600-00001E030000}" name="FOLIAGE PLANTS, INDOOR USE, SPATHIPHYLLUM, WHOLESALE, POTS, LT 6 INCHES - SALES, MEASURED IN POTS"/>
    <tableColumn id="799" xr3:uid="{00000000-0010-0000-1600-00001F030000}" name="FOLIAGE PLANTS, INDOOR USE, SYNGONIUM (NEPHTHYTIS) - OPERATIONS WITH SALES"/>
    <tableColumn id="800" xr3:uid="{00000000-0010-0000-1600-000020030000}" name="FOLIAGE PLANTS, INDOOR USE, SYNGONIUM (NEPHTHYTIS) - SALES, MEASURED IN $"/>
    <tableColumn id="801" xr3:uid="{00000000-0010-0000-1600-000021030000}" name="FOLIAGE PLANTS, INDOOR USE, SYNGONIUM (NEPHTHYTIS), HANGING BASKETS - OPERATIONS WITH SALES"/>
    <tableColumn id="802" xr3:uid="{00000000-0010-0000-1600-000022030000}" name="FOLIAGE PLANTS, INDOOR USE, SYNGONIUM (NEPHTHYTIS), HANGING BASKETS - SALES, MEASURED IN $"/>
    <tableColumn id="803" xr3:uid="{00000000-0010-0000-1600-000023030000}" name="FOLIAGE PLANTS, INDOOR USE, SYNGONIUM (NEPHTHYTIS), HANGING BASKETS - SALES, MEASURED IN BASKETS"/>
    <tableColumn id="804" xr3:uid="{00000000-0010-0000-1600-000024030000}" name="FOLIAGE PLANTS, INDOOR USE, SYNGONIUM (NEPHTHYTIS), POTS - OPERATIONS WITH SALES"/>
    <tableColumn id="805" xr3:uid="{00000000-0010-0000-1600-000025030000}" name="FOLIAGE PLANTS, INDOOR USE, SYNGONIUM (NEPHTHYTIS), POTS - SALES, MEASURED IN $"/>
    <tableColumn id="806" xr3:uid="{00000000-0010-0000-1600-000026030000}" name="FOLIAGE PLANTS, INDOOR USE, SYNGONIUM (NEPHTHYTIS), POTS - SALES, MEASURED IN POTS"/>
    <tableColumn id="807" xr3:uid="{00000000-0010-0000-1600-000027030000}" name="FOLIAGE PLANTS, INDOOR USE, SYNGONIUM (NEPHTHYTIS), POTS, 6 TO 13 INCHES - OPERATIONS WITH SALES"/>
    <tableColumn id="808" xr3:uid="{00000000-0010-0000-1600-000028030000}" name="FOLIAGE PLANTS, INDOOR USE, SYNGONIUM (NEPHTHYTIS), POTS, 6 TO 13 INCHES - SALES, MEASURED IN $"/>
    <tableColumn id="809" xr3:uid="{00000000-0010-0000-1600-000029030000}" name="FOLIAGE PLANTS, INDOOR USE, SYNGONIUM (NEPHTHYTIS), POTS, 6 TO 13 INCHES - SALES, MEASURED IN POTS"/>
    <tableColumn id="810" xr3:uid="{00000000-0010-0000-1600-00002A030000}" name="FOLIAGE PLANTS, INDOOR USE, SYNGONIUM (NEPHTHYTIS), POTS, GT 13 INCHES - OPERATIONS WITH SALES"/>
    <tableColumn id="811" xr3:uid="{00000000-0010-0000-1600-00002B030000}" name="FOLIAGE PLANTS, INDOOR USE, SYNGONIUM (NEPHTHYTIS), POTS, GT 13 INCHES - SALES, MEASURED IN $"/>
    <tableColumn id="812" xr3:uid="{00000000-0010-0000-1600-00002C030000}" name="FOLIAGE PLANTS, INDOOR USE, SYNGONIUM (NEPHTHYTIS), POTS, GT 13 INCHES - SALES, MEASURED IN POTS"/>
    <tableColumn id="813" xr3:uid="{00000000-0010-0000-1600-00002D030000}" name="FOLIAGE PLANTS, INDOOR USE, SYNGONIUM (NEPHTHYTIS), POTS, LT 6 INCHES - OPERATIONS WITH SALES"/>
    <tableColumn id="814" xr3:uid="{00000000-0010-0000-1600-00002E030000}" name="FOLIAGE PLANTS, INDOOR USE, SYNGONIUM (NEPHTHYTIS), POTS, LT 6 INCHES - SALES, MEASURED IN $"/>
    <tableColumn id="815" xr3:uid="{00000000-0010-0000-1600-00002F030000}" name="FOLIAGE PLANTS, INDOOR USE, SYNGONIUM (NEPHTHYTIS), POTS, LT 6 INCHES - SALES, MEASURED IN POTS"/>
    <tableColumn id="816" xr3:uid="{00000000-0010-0000-1600-000030030000}" name="FOLIAGE PLANTS, INDOOR USE, SYNGONIUM (NEPHTHYTIS), WHOLESALE - OPERATIONS WITH SALES"/>
    <tableColumn id="817" xr3:uid="{00000000-0010-0000-1600-000031030000}" name="FOLIAGE PLANTS, INDOOR USE, SYNGONIUM (NEPHTHYTIS), WHOLESALE - SALES, MEASURED IN $"/>
    <tableColumn id="818" xr3:uid="{00000000-0010-0000-1600-000032030000}" name="FOLIAGE PLANTS, INDOOR USE, SYNGONIUM (NEPHTHYTIS), WHOLESALE, HANGING BASKETS - OPERATIONS WITH SALES"/>
    <tableColumn id="819" xr3:uid="{00000000-0010-0000-1600-000033030000}" name="FOLIAGE PLANTS, INDOOR USE, SYNGONIUM (NEPHTHYTIS), WHOLESALE, HANGING BASKETS - SALES, MEASURED IN $"/>
    <tableColumn id="820" xr3:uid="{00000000-0010-0000-1600-000034030000}" name="FOLIAGE PLANTS, INDOOR USE, SYNGONIUM (NEPHTHYTIS), WHOLESALE, HANGING BASKETS - SALES, MEASURED IN BASKETS"/>
    <tableColumn id="821" xr3:uid="{00000000-0010-0000-1600-000035030000}" name="FOLIAGE PLANTS, INDOOR USE, SYNGONIUM (NEPHTHYTIS), WHOLESALE, POTS - OPERATIONS WITH SALES"/>
    <tableColumn id="822" xr3:uid="{00000000-0010-0000-1600-000036030000}" name="FOLIAGE PLANTS, INDOOR USE, SYNGONIUM (NEPHTHYTIS), WHOLESALE, POTS - SALES, MEASURED IN $"/>
    <tableColumn id="823" xr3:uid="{00000000-0010-0000-1600-000037030000}" name="FOLIAGE PLANTS, INDOOR USE, SYNGONIUM (NEPHTHYTIS), WHOLESALE, POTS - SALES, MEASURED IN POTS"/>
    <tableColumn id="824" xr3:uid="{00000000-0010-0000-1600-000038030000}" name="FOLIAGE PLANTS, INDOOR USE, SYNGONIUM (NEPHTHYTIS), WHOLESALE, POTS, 6 TO 13 INCHES - OPERATIONS WITH SALES"/>
    <tableColumn id="825" xr3:uid="{00000000-0010-0000-1600-000039030000}" name="FOLIAGE PLANTS, INDOOR USE, SYNGONIUM (NEPHTHYTIS), WHOLESALE, POTS, 6 TO 13 INCHES - SALES, MEASURED IN $"/>
    <tableColumn id="826" xr3:uid="{00000000-0010-0000-1600-00003A030000}" name="FOLIAGE PLANTS, INDOOR USE, SYNGONIUM (NEPHTHYTIS), WHOLESALE, POTS, 6 TO 13 INCHES - SALES, MEASURED IN POTS"/>
    <tableColumn id="827" xr3:uid="{00000000-0010-0000-1600-00003B030000}" name="FOLIAGE PLANTS, INDOOR USE, SYNGONIUM (NEPHTHYTIS), WHOLESALE, POTS, GT 13 INCHES - OPERATIONS WITH SALES"/>
    <tableColumn id="828" xr3:uid="{00000000-0010-0000-1600-00003C030000}" name="FOLIAGE PLANTS, INDOOR USE, SYNGONIUM (NEPHTHYTIS), WHOLESALE, POTS, GT 13 INCHES - SALES, MEASURED IN $"/>
    <tableColumn id="829" xr3:uid="{00000000-0010-0000-1600-00003D030000}" name="FOLIAGE PLANTS, INDOOR USE, SYNGONIUM (NEPHTHYTIS), WHOLESALE, POTS, GT 13 INCHES - SALES, MEASURED IN POTS"/>
    <tableColumn id="830" xr3:uid="{00000000-0010-0000-1600-00003E030000}" name="FOLIAGE PLANTS, INDOOR USE, SYNGONIUM (NEPHTHYTIS), WHOLESALE, POTS, LT 6 INCHES - OPERATIONS WITH SALES"/>
    <tableColumn id="831" xr3:uid="{00000000-0010-0000-1600-00003F030000}" name="FOLIAGE PLANTS, INDOOR USE, SYNGONIUM (NEPHTHYTIS), WHOLESALE, POTS, LT 6 INCHES - SALES, MEASURED IN $"/>
    <tableColumn id="832" xr3:uid="{00000000-0010-0000-1600-000040030000}" name="FOLIAGE PLANTS, INDOOR USE, SYNGONIUM (NEPHTHYTIS), WHOLESALE, POTS, LT 6 INCHES - SALES, MEASURED IN POTS"/>
    <tableColumn id="833" xr3:uid="{00000000-0010-0000-1600-000041030000}" name="FOLIAGE PLANTS, INDOOR USE, UNDER PROTECTION - OPERATIONS WITH AREA IN PRODUCTION"/>
    <tableColumn id="834" xr3:uid="{00000000-0010-0000-1600-000042030000}" name="FOLIAGE PLANTS, INDOOR USE, UNDER PROTECTION - SQ FT IN PRODUCTION"/>
    <tableColumn id="835" xr3:uid="{00000000-0010-0000-1600-000043030000}" name="FOLIAGE PLANTS, INDOOR USE, UNDER PROTECTION, GREENHOUSE, HANGING BASKETS - OPERATIONS WITH AREA IN PRODUCTION"/>
    <tableColumn id="836" xr3:uid="{00000000-0010-0000-1600-000044030000}" name="FOLIAGE PLANTS, INDOOR USE, UNDER PROTECTION, GREENHOUSE, HANGING BASKETS - SQ FT IN PRODUCTION"/>
    <tableColumn id="837" xr3:uid="{00000000-0010-0000-1600-000045030000}" name="FOLIAGE PLANTS, INDOOR USE, UNDER PROTECTION, GREENHOUSE, POTS - OPERATIONS WITH AREA IN PRODUCTION"/>
    <tableColumn id="838" xr3:uid="{00000000-0010-0000-1600-000046030000}" name="FOLIAGE PLANTS, INDOOR USE, UNDER PROTECTION, GREENHOUSE, POTS - SQ FT IN PRODUCTION"/>
    <tableColumn id="839" xr3:uid="{00000000-0010-0000-1600-000047030000}" name="FOLIAGE PLANTS, INDOOR USE, UNDER PROTECTION, SHADE STRUCTURES, HANGING BASKETS - OPERATIONS WITH AREA IN PRODUCTION"/>
    <tableColumn id="840" xr3:uid="{00000000-0010-0000-1600-000048030000}" name="FOLIAGE PLANTS, INDOOR USE, UNDER PROTECTION, SHADE STRUCTURES, HANGING BASKETS - SQ FT IN PRODUCTION"/>
    <tableColumn id="841" xr3:uid="{00000000-0010-0000-1600-000049030000}" name="FOLIAGE PLANTS, INDOOR USE, UNDER PROTECTION, SHADE STRUCTURES, POTS - OPERATIONS WITH AREA IN PRODUCTION"/>
    <tableColumn id="842" xr3:uid="{00000000-0010-0000-1600-00004A030000}" name="FOLIAGE PLANTS, INDOOR USE, UNDER PROTECTION, SHADE STRUCTURES, POTS - SQ FT IN PRODUCTION"/>
    <tableColumn id="843" xr3:uid="{00000000-0010-0000-1600-00004B030000}" name="FOLIAGE PLANTS, INDOOR USE, WHOLESALE - OPERATIONS WITH SALES"/>
    <tableColumn id="844" xr3:uid="{00000000-0010-0000-1600-00004C030000}" name="FOLIAGE PLANTS, INDOOR USE, WHOLESALE - SALES, MEASURED IN $"/>
    <tableColumn id="845" xr3:uid="{00000000-0010-0000-1600-00004D030000}" name="FOLIAGE PLANTS, INDOOR USE, WHOLESALE, HANGING BASKETS - OPERATIONS WITH SALES"/>
    <tableColumn id="846" xr3:uid="{00000000-0010-0000-1600-00004E030000}" name="FOLIAGE PLANTS, INDOOR USE, WHOLESALE, HANGING BASKETS - SALES, MEASURED IN $"/>
    <tableColumn id="847" xr3:uid="{00000000-0010-0000-1600-00004F030000}" name="FOLIAGE PLANTS, INDOOR USE, WHOLESALE, HANGING BASKETS - SALES, MEASURED IN BASKETS"/>
    <tableColumn id="848" xr3:uid="{00000000-0010-0000-1600-000050030000}" name="FOLIAGE PLANTS, INDOOR USE, WHOLESALE, POTS - OPERATIONS WITH SALES"/>
    <tableColumn id="849" xr3:uid="{00000000-0010-0000-1600-000051030000}" name="FOLIAGE PLANTS, INDOOR USE, WHOLESALE, POTS - SALES, MEASURED IN $"/>
    <tableColumn id="850" xr3:uid="{00000000-0010-0000-1600-000052030000}" name="FOLIAGE PLANTS, INDOOR USE, WHOLESALE, POTS - SALES, MEASURED IN POTS"/>
    <tableColumn id="851" xr3:uid="{00000000-0010-0000-1600-000053030000}" name="FOLIAGE PLANTS, INDOOR USE, WHOLESALE, POTS, 6 TO 13 INCHES - OPERATIONS WITH SALES"/>
    <tableColumn id="852" xr3:uid="{00000000-0010-0000-1600-000054030000}" name="FOLIAGE PLANTS, INDOOR USE, WHOLESALE, POTS, 6 TO 13 INCHES - SALES, MEASURED IN $"/>
    <tableColumn id="853" xr3:uid="{00000000-0010-0000-1600-000055030000}" name="FOLIAGE PLANTS, INDOOR USE, WHOLESALE, POTS, 6 TO 13 INCHES - SALES, MEASURED IN POTS"/>
    <tableColumn id="854" xr3:uid="{00000000-0010-0000-1600-000056030000}" name="FOLIAGE PLANTS, INDOOR USE, WHOLESALE, POTS, GT 13 INCHES - OPERATIONS WITH SALES"/>
    <tableColumn id="855" xr3:uid="{00000000-0010-0000-1600-000057030000}" name="FOLIAGE PLANTS, INDOOR USE, WHOLESALE, POTS, GT 13 INCHES - SALES, MEASURED IN $"/>
    <tableColumn id="856" xr3:uid="{00000000-0010-0000-1600-000058030000}" name="FOLIAGE PLANTS, INDOOR USE, WHOLESALE, POTS, GT 13 INCHES - SALES, MEASURED IN POTS"/>
    <tableColumn id="857" xr3:uid="{00000000-0010-0000-1600-000059030000}" name="FOLIAGE PLANTS, INDOOR USE, WHOLESALE, POTS, LT 6 INCHES - OPERATIONS WITH SALES"/>
    <tableColumn id="858" xr3:uid="{00000000-0010-0000-1600-00005A030000}" name="FOLIAGE PLANTS, INDOOR USE, WHOLESALE, POTS, LT 6 INCHES - SALES, MEASURED IN $"/>
    <tableColumn id="859" xr3:uid="{00000000-0010-0000-1600-00005B030000}" name="FOLIAGE PLANTS, INDOOR USE, WHOLESALE, POTS, LT 6 INCHES - SALES, MEASURED IN POTS"/>
  </tableColumns>
  <tableStyleInfo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7000000}" name="T_FOOD_CROP_TOTALS" displayName="T_FOOD_CROP_TOTALS" ref="A1:J7" totalsRowShown="0">
  <autoFilter ref="A1:J7" xr:uid="{00000000-0009-0000-0100-000019000000}"/>
  <tableColumns count="10">
    <tableColumn id="1" xr3:uid="{00000000-0010-0000-1700-000001000000}" name="YEAR"/>
    <tableColumn id="2" xr3:uid="{00000000-0010-0000-1700-000002000000}" name="FOOD CROP TOTALS, (EXCL MUSHROOMS), UNDER PROTECTION - OPERATIONS WITH AREA IN PRODUCTION"/>
    <tableColumn id="3" xr3:uid="{00000000-0010-0000-1700-000003000000}" name="FOOD CROP TOTALS, (EXCL MUSHROOMS), UNDER PROTECTION - PRODUCTION, MEASURED IN CWT"/>
    <tableColumn id="4" xr3:uid="{00000000-0010-0000-1700-000004000000}" name="FOOD CROP TOTALS, (EXCL MUSHROOMS), UNDER PROTECTION - SALES, MEASURED IN $"/>
    <tableColumn id="5" xr3:uid="{00000000-0010-0000-1700-000005000000}" name="FOOD CROP TOTALS, (EXCL MUSHROOMS), UNDER PROTECTION - SQ FT IN PRODUCTION"/>
    <tableColumn id="6" xr3:uid="{00000000-0010-0000-1700-000006000000}" name="FOOD CROP TOTALS, (EXCL MUSHROOMS), UNDER PROTECTION, FROM HYDROPONIC SYSTEMS - PRODUCTION, MEASURED IN CWT"/>
    <tableColumn id="7" xr3:uid="{00000000-0010-0000-1700-000007000000}" name="FOOD CROP TOTALS, (EXCL MUSHROOMS), UNDER PROTECTION, IRRIGATED - OPERATIONS WITH AREA IN PRODUCTION"/>
    <tableColumn id="8" xr3:uid="{00000000-0010-0000-1700-000008000000}" name="FOOD CROP TOTALS, (EXCL MUSHROOMS), UNDER PROTECTION, IRRIGATED - SQ FT IN PRODUCTION"/>
    <tableColumn id="9" xr3:uid="{00000000-0010-0000-1700-000009000000}" name="FOOD CROP TOTALS, (EXCL MUSHROOMS), UNDER PROTECTION, RETAIL - SALES, MEASURED IN $"/>
    <tableColumn id="10" xr3:uid="{00000000-0010-0000-1700-00000A000000}" name="FOOD CROP TOTALS, (EXCL MUSHROOMS), UNDER PROTECTION, WHOLESALE - SALES, MEASURED IN $"/>
  </tableColumns>
  <tableStyleInfo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8000000}" name="T_FOOD_CROP__OTHER" displayName="T_FOOD_CROP__OTHER" ref="A1:H4" totalsRowShown="0">
  <autoFilter ref="A1:H4" xr:uid="{00000000-0009-0000-0100-000018000000}"/>
  <tableColumns count="8">
    <tableColumn id="1" xr3:uid="{00000000-0010-0000-1800-000001000000}" name="YEAR"/>
    <tableColumn id="2" xr3:uid="{00000000-0010-0000-1800-000002000000}" name="FOOD CROP, OTHER, (EXCL MUSHROOMS), UNDER PROTECTION - OPERATIONS WITH AREA IN PRODUCTION"/>
    <tableColumn id="3" xr3:uid="{00000000-0010-0000-1800-000003000000}" name="FOOD CROP, OTHER, (EXCL MUSHROOMS), UNDER PROTECTION - PRODUCTION, MEASURED IN CWT"/>
    <tableColumn id="4" xr3:uid="{00000000-0010-0000-1800-000004000000}" name="FOOD CROP, OTHER, (EXCL MUSHROOMS), UNDER PROTECTION - SALES, MEASURED IN $"/>
    <tableColumn id="5" xr3:uid="{00000000-0010-0000-1800-000005000000}" name="FOOD CROP, OTHER, (EXCL MUSHROOMS), UNDER PROTECTION - SQ FT IN PRODUCTION"/>
    <tableColumn id="6" xr3:uid="{00000000-0010-0000-1800-000006000000}" name="FOOD CROP, OTHER, (EXCL MUSHROOMS), UNDER PROTECTION, FROM HYDROPONIC SYSTEMS - PRODUCTION, MEASURED IN CWT"/>
    <tableColumn id="7" xr3:uid="{00000000-0010-0000-1800-000007000000}" name="FOOD CROP, OTHER, (EXCL MUSHROOMS), UNDER PROTECTION, RETAIL - SALES, MEASURED IN $"/>
    <tableColumn id="8" xr3:uid="{00000000-0010-0000-1800-000008000000}" name="FOOD CROP, OTHER, (EXCL MUSHROOMS), UNDER PROTECTION, WHOLESALE - SALES, MEASURED IN $"/>
  </tableColumns>
  <tableStyleInfo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T_FRUIT___NUT_PLANTS" displayName="T_FRUIT___NUT_PLANTS" ref="A1:BY4" totalsRowShown="0">
  <autoFilter ref="A1:BY4" xr:uid="{00000000-0009-0000-0100-00001A000000}"/>
  <tableColumns count="77">
    <tableColumn id="1" xr3:uid="{00000000-0010-0000-1900-000001000000}" name="YEAR"/>
    <tableColumn id="2" xr3:uid="{00000000-0010-0000-1900-000002000000}" name="FRUIT &amp; NUT PLANTS - INVENTORY, MEASURED IN PLANTS"/>
    <tableColumn id="3" xr3:uid="{00000000-0010-0000-1900-000003000000}" name="FRUIT &amp; NUT PLANTS - OPERATIONS WITH INVENTORY"/>
    <tableColumn id="4" xr3:uid="{00000000-0010-0000-1900-000004000000}" name="FRUIT &amp; NUT PLANTS - OPERATIONS WITH SALES"/>
    <tableColumn id="5" xr3:uid="{00000000-0010-0000-1900-000005000000}" name="FRUIT &amp; NUT PLANTS - SALES, MEASURED IN $"/>
    <tableColumn id="6" xr3:uid="{00000000-0010-0000-1900-000006000000}" name="FRUIT &amp; NUT PLANTS - SALES, MEASURED IN PLANTS"/>
    <tableColumn id="7" xr3:uid="{00000000-0010-0000-1900-000007000000}" name="FRUIT &amp; NUT PLANTS, BAREROOT - OPERATIONS WITH SALES"/>
    <tableColumn id="8" xr3:uid="{00000000-0010-0000-1900-000008000000}" name="FRUIT &amp; NUT PLANTS, BAREROOT - SALES, MEASURED IN $"/>
    <tableColumn id="9" xr3:uid="{00000000-0010-0000-1900-000009000000}" name="FRUIT &amp; NUT PLANTS, CITRUS &amp; SUBTROPICAL - INVENTORY, MEASURED IN PLANTS"/>
    <tableColumn id="10" xr3:uid="{00000000-0010-0000-1900-00000A000000}" name="FRUIT &amp; NUT PLANTS, CITRUS &amp; SUBTROPICAL - OPERATIONS WITH INVENTORY"/>
    <tableColumn id="11" xr3:uid="{00000000-0010-0000-1900-00000B000000}" name="FRUIT &amp; NUT PLANTS, CITRUS &amp; SUBTROPICAL - OPERATIONS WITH SALES"/>
    <tableColumn id="12" xr3:uid="{00000000-0010-0000-1900-00000C000000}" name="FRUIT &amp; NUT PLANTS, CITRUS &amp; SUBTROPICAL - SALES, MEASURED IN $"/>
    <tableColumn id="13" xr3:uid="{00000000-0010-0000-1900-00000D000000}" name="FRUIT &amp; NUT PLANTS, CITRUS &amp; SUBTROPICAL - SALES, MEASURED IN PLANTS"/>
    <tableColumn id="14" xr3:uid="{00000000-0010-0000-1900-00000E000000}" name="FRUIT &amp; NUT PLANTS, CITRUS &amp; SUBTROPICAL, RETAIL - OPERATIONS WITH SALES"/>
    <tableColumn id="15" xr3:uid="{00000000-0010-0000-1900-00000F000000}" name="FRUIT &amp; NUT PLANTS, CITRUS &amp; SUBTROPICAL, RETAIL - SALES, MEASURED IN $"/>
    <tableColumn id="16" xr3:uid="{00000000-0010-0000-1900-000010000000}" name="FRUIT &amp; NUT PLANTS, CITRUS &amp; SUBTROPICAL, RETAIL - SALES, MEASURED IN PLANTS"/>
    <tableColumn id="17" xr3:uid="{00000000-0010-0000-1900-000011000000}" name="FRUIT &amp; NUT PLANTS, CITRUS &amp; SUBTROPICAL, WHOLESALE - OPERATIONS WITH SALES"/>
    <tableColumn id="18" xr3:uid="{00000000-0010-0000-1900-000012000000}" name="FRUIT &amp; NUT PLANTS, CITRUS &amp; SUBTROPICAL, WHOLESALE - SALES, MEASURED IN $"/>
    <tableColumn id="19" xr3:uid="{00000000-0010-0000-1900-000013000000}" name="FRUIT &amp; NUT PLANTS, CITRUS &amp; SUBTROPICAL, WHOLESALE - SALES, MEASURED IN PLANTS"/>
    <tableColumn id="20" xr3:uid="{00000000-0010-0000-1900-000014000000}" name="FRUIT &amp; NUT PLANTS, CONTAINERS - OPERATIONS WITH SALES"/>
    <tableColumn id="21" xr3:uid="{00000000-0010-0000-1900-000015000000}" name="FRUIT &amp; NUT PLANTS, CONTAINERS - SALES, MEASURED IN $"/>
    <tableColumn id="22" xr3:uid="{00000000-0010-0000-1900-000016000000}" name="FRUIT &amp; NUT PLANTS, DECIDUOUS - OPERATIONS WITH SALES"/>
    <tableColumn id="23" xr3:uid="{00000000-0010-0000-1900-000017000000}" name="FRUIT &amp; NUT PLANTS, DECIDUOUS - SALES, MEASURED IN $"/>
    <tableColumn id="24" xr3:uid="{00000000-0010-0000-1900-000018000000}" name="FRUIT &amp; NUT PLANTS, DECIDUOUS - SALES, MEASURED IN PLANTS"/>
    <tableColumn id="25" xr3:uid="{00000000-0010-0000-1900-000019000000}" name="FRUIT &amp; NUT PLANTS, DECIDUOUS, RETAIL - OPERATIONS WITH SALES"/>
    <tableColumn id="26" xr3:uid="{00000000-0010-0000-1900-00001A000000}" name="FRUIT &amp; NUT PLANTS, DECIDUOUS, RETAIL - SALES, MEASURED IN $"/>
    <tableColumn id="27" xr3:uid="{00000000-0010-0000-1900-00001B000000}" name="FRUIT &amp; NUT PLANTS, DECIDUOUS, RETAIL - SALES, MEASURED IN PLANTS"/>
    <tableColumn id="28" xr3:uid="{00000000-0010-0000-1900-00001C000000}" name="FRUIT &amp; NUT PLANTS, DECIDUOUS, WHOLESALE - OPERATIONS WITH SALES"/>
    <tableColumn id="29" xr3:uid="{00000000-0010-0000-1900-00001D000000}" name="FRUIT &amp; NUT PLANTS, DECIDUOUS, WHOLESALE - SALES, MEASURED IN $"/>
    <tableColumn id="30" xr3:uid="{00000000-0010-0000-1900-00001E000000}" name="FRUIT &amp; NUT PLANTS, DECIDUOUS, WHOLESALE - SALES, MEASURED IN PLANTS"/>
    <tableColumn id="31" xr3:uid="{00000000-0010-0000-1900-00001F000000}" name="FRUIT &amp; NUT PLANTS, GRAPEVINES - OPERATIONS WITH SALES"/>
    <tableColumn id="32" xr3:uid="{00000000-0010-0000-1900-000020000000}" name="FRUIT &amp; NUT PLANTS, GRAPEVINES - SALES, MEASURED IN $"/>
    <tableColumn id="33" xr3:uid="{00000000-0010-0000-1900-000021000000}" name="FRUIT &amp; NUT PLANTS, GRAPEVINES - SALES, MEASURED IN PLANTS"/>
    <tableColumn id="34" xr3:uid="{00000000-0010-0000-1900-000022000000}" name="FRUIT &amp; NUT PLANTS, GRAPEVINES, WHOLESALE - OPERATIONS WITH SALES"/>
    <tableColumn id="35" xr3:uid="{00000000-0010-0000-1900-000023000000}" name="FRUIT &amp; NUT PLANTS, GRAPEVINES, WHOLESALE - SALES, MEASURED IN $"/>
    <tableColumn id="36" xr3:uid="{00000000-0010-0000-1900-000024000000}" name="FRUIT &amp; NUT PLANTS, GRAPEVINES, WHOLESALE - SALES, MEASURED IN PLANTS"/>
    <tableColumn id="37" xr3:uid="{00000000-0010-0000-1900-000025000000}" name="FRUIT &amp; NUT PLANTS, OTHER FORMS - OPERATIONS WITH SALES"/>
    <tableColumn id="38" xr3:uid="{00000000-0010-0000-1900-000026000000}" name="FRUIT &amp; NUT PLANTS, OTHER FORMS - SALES, MEASURED IN $"/>
    <tableColumn id="39" xr3:uid="{00000000-0010-0000-1900-000027000000}" name="FRUIT &amp; NUT PLANTS, OTHER SMALL PLANTS - INVENTORY, MEASURED IN PLANTS"/>
    <tableColumn id="40" xr3:uid="{00000000-0010-0000-1900-000028000000}" name="FRUIT &amp; NUT PLANTS, OTHER SMALL PLANTS - OPERATIONS WITH INVENTORY"/>
    <tableColumn id="41" xr3:uid="{00000000-0010-0000-1900-000029000000}" name="FRUIT &amp; NUT PLANTS, OTHER SMALL PLANTS - OPERATIONS WITH SALES"/>
    <tableColumn id="42" xr3:uid="{00000000-0010-0000-1900-00002A000000}" name="FRUIT &amp; NUT PLANTS, OTHER SMALL PLANTS - SALES, MEASURED IN $"/>
    <tableColumn id="43" xr3:uid="{00000000-0010-0000-1900-00002B000000}" name="FRUIT &amp; NUT PLANTS, OTHER SMALL PLANTS - SALES, MEASURED IN PLANTS"/>
    <tableColumn id="44" xr3:uid="{00000000-0010-0000-1900-00002C000000}" name="FRUIT &amp; NUT PLANTS, OTHER SMALL PLANTS, RETAIL - OPERATIONS WITH SALES"/>
    <tableColumn id="45" xr3:uid="{00000000-0010-0000-1900-00002D000000}" name="FRUIT &amp; NUT PLANTS, OTHER SMALL PLANTS, RETAIL - SALES, MEASURED IN $"/>
    <tableColumn id="46" xr3:uid="{00000000-0010-0000-1900-00002E000000}" name="FRUIT &amp; NUT PLANTS, OTHER SMALL PLANTS, RETAIL - SALES, MEASURED IN PLANTS"/>
    <tableColumn id="47" xr3:uid="{00000000-0010-0000-1900-00002F000000}" name="FRUIT &amp; NUT PLANTS, OTHER SMALL PLANTS, WHOLESALE - OPERATIONS WITH SALES"/>
    <tableColumn id="48" xr3:uid="{00000000-0010-0000-1900-000030000000}" name="FRUIT &amp; NUT PLANTS, OTHER SMALL PLANTS, WHOLESALE - SALES, MEASURED IN $"/>
    <tableColumn id="49" xr3:uid="{00000000-0010-0000-1900-000031000000}" name="FRUIT &amp; NUT PLANTS, OTHER SMALL PLANTS, WHOLESALE - SALES, MEASURED IN PLANTS"/>
    <tableColumn id="50" xr3:uid="{00000000-0010-0000-1900-000032000000}" name="FRUIT &amp; NUT PLANTS, OTHER TREES - INVENTORY, MEASURED IN PLANTS"/>
    <tableColumn id="51" xr3:uid="{00000000-0010-0000-1900-000033000000}" name="FRUIT &amp; NUT PLANTS, OTHER TREES - OPERATIONS WITH INVENTORY"/>
    <tableColumn id="52" xr3:uid="{00000000-0010-0000-1900-000034000000}" name="FRUIT &amp; NUT PLANTS, OTHER TREES - OPERATIONS WITH SALES"/>
    <tableColumn id="53" xr3:uid="{00000000-0010-0000-1900-000035000000}" name="FRUIT &amp; NUT PLANTS, OTHER TREES - SALES, MEASURED IN $"/>
    <tableColumn id="54" xr3:uid="{00000000-0010-0000-1900-000036000000}" name="FRUIT &amp; NUT PLANTS, OTHER TREES - SALES, MEASURED IN PLANTS"/>
    <tableColumn id="55" xr3:uid="{00000000-0010-0000-1900-000037000000}" name="FRUIT &amp; NUT PLANTS, OTHER TREES, RETAIL - OPERATIONS WITH SALES"/>
    <tableColumn id="56" xr3:uid="{00000000-0010-0000-1900-000038000000}" name="FRUIT &amp; NUT PLANTS, OTHER TREES, RETAIL - SALES, MEASURED IN $"/>
    <tableColumn id="57" xr3:uid="{00000000-0010-0000-1900-000039000000}" name="FRUIT &amp; NUT PLANTS, OTHER TREES, RETAIL - SALES, MEASURED IN PLANTS"/>
    <tableColumn id="58" xr3:uid="{00000000-0010-0000-1900-00003A000000}" name="FRUIT &amp; NUT PLANTS, OTHER TREES, WHOLESALE - OPERATIONS WITH SALES"/>
    <tableColumn id="59" xr3:uid="{00000000-0010-0000-1900-00003B000000}" name="FRUIT &amp; NUT PLANTS, OTHER TREES, WHOLESALE - SALES, MEASURED IN $"/>
    <tableColumn id="60" xr3:uid="{00000000-0010-0000-1900-00003C000000}" name="FRUIT &amp; NUT PLANTS, OTHER TREES, WHOLESALE - SALES, MEASURED IN PLANTS"/>
    <tableColumn id="61" xr3:uid="{00000000-0010-0000-1900-00003D000000}" name="FRUIT &amp; NUT PLANTS, RETAIL - OPERATIONS WITH SALES"/>
    <tableColumn id="62" xr3:uid="{00000000-0010-0000-1900-00003E000000}" name="FRUIT &amp; NUT PLANTS, RETAIL - SALES, MEASURED IN $"/>
    <tableColumn id="63" xr3:uid="{00000000-0010-0000-1900-00003F000000}" name="FRUIT &amp; NUT PLANTS, RETAIL - SALES, MEASURED IN PLANTS"/>
    <tableColumn id="64" xr3:uid="{00000000-0010-0000-1900-000040000000}" name="FRUIT &amp; NUT PLANTS, STRAWBERRY - INVENTORY, MEASURED IN PLANTS"/>
    <tableColumn id="65" xr3:uid="{00000000-0010-0000-1900-000041000000}" name="FRUIT &amp; NUT PLANTS, STRAWBERRY - OPERATIONS WITH INVENTORY"/>
    <tableColumn id="66" xr3:uid="{00000000-0010-0000-1900-000042000000}" name="FRUIT &amp; NUT PLANTS, STRAWBERRY - OPERATIONS WITH SALES"/>
    <tableColumn id="67" xr3:uid="{00000000-0010-0000-1900-000043000000}" name="FRUIT &amp; NUT PLANTS, STRAWBERRY - SALES, MEASURED IN $"/>
    <tableColumn id="68" xr3:uid="{00000000-0010-0000-1900-000044000000}" name="FRUIT &amp; NUT PLANTS, STRAWBERRY - SALES, MEASURED IN PLANTS"/>
    <tableColumn id="69" xr3:uid="{00000000-0010-0000-1900-000045000000}" name="FRUIT &amp; NUT PLANTS, STRAWBERRY, RETAIL - OPERATIONS WITH SALES"/>
    <tableColumn id="70" xr3:uid="{00000000-0010-0000-1900-000046000000}" name="FRUIT &amp; NUT PLANTS, STRAWBERRY, RETAIL - SALES, MEASURED IN $"/>
    <tableColumn id="71" xr3:uid="{00000000-0010-0000-1900-000047000000}" name="FRUIT &amp; NUT PLANTS, STRAWBERRY, RETAIL - SALES, MEASURED IN PLANTS"/>
    <tableColumn id="72" xr3:uid="{00000000-0010-0000-1900-000048000000}" name="FRUIT &amp; NUT PLANTS, STRAWBERRY, WHOLESALE - OPERATIONS WITH SALES"/>
    <tableColumn id="73" xr3:uid="{00000000-0010-0000-1900-000049000000}" name="FRUIT &amp; NUT PLANTS, STRAWBERRY, WHOLESALE - SALES, MEASURED IN $"/>
    <tableColumn id="74" xr3:uid="{00000000-0010-0000-1900-00004A000000}" name="FRUIT &amp; NUT PLANTS, STRAWBERRY, WHOLESALE - SALES, MEASURED IN PLANTS"/>
    <tableColumn id="75" xr3:uid="{00000000-0010-0000-1900-00004B000000}" name="FRUIT &amp; NUT PLANTS, WHOLESALE - OPERATIONS WITH SALES"/>
    <tableColumn id="76" xr3:uid="{00000000-0010-0000-1900-00004C000000}" name="FRUIT &amp; NUT PLANTS, WHOLESALE - SALES, MEASURED IN $"/>
    <tableColumn id="77" xr3:uid="{00000000-0010-0000-1900-00004D000000}" name="FRUIT &amp; NUT PLANTS, WHOLESALE - SALES, MEASURED IN PLANTS"/>
  </tableColumns>
  <tableStyleInfo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T_FRUIT_TOTALS" displayName="T_FRUIT_TOTALS" ref="A1:E5" totalsRowShown="0">
  <autoFilter ref="A1:E5" xr:uid="{00000000-0009-0000-0100-00001B000000}"/>
  <tableColumns count="5">
    <tableColumn id="1" xr3:uid="{00000000-0010-0000-1A00-000001000000}" name="YEAR"/>
    <tableColumn id="2" xr3:uid="{00000000-0010-0000-1A00-000002000000}" name="FRUIT TOTALS, UNDER PROTECTION - OPERATIONS WITH AREA IN PRODUCTION"/>
    <tableColumn id="3" xr3:uid="{00000000-0010-0000-1A00-000003000000}" name="FRUIT TOTALS, UNDER PROTECTION - OPERATIONS WITH SALES"/>
    <tableColumn id="4" xr3:uid="{00000000-0010-0000-1A00-000004000000}" name="FRUIT TOTALS, UNDER PROTECTION - SALES, MEASURED IN $"/>
    <tableColumn id="5" xr3:uid="{00000000-0010-0000-1A00-000005000000}" name="FRUIT TOTALS, UNDER PROTECTION - SQ FT IN PRODUCTION"/>
  </tableColumns>
  <tableStyleInfo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T_HERBS" displayName="T_HERBS" ref="A1:H3" totalsRowShown="0">
  <autoFilter ref="A1:H3" xr:uid="{00000000-0009-0000-0100-00001C000000}"/>
  <tableColumns count="8">
    <tableColumn id="1" xr3:uid="{00000000-0010-0000-1B00-000001000000}" name="YEAR"/>
    <tableColumn id="2" xr3:uid="{00000000-0010-0000-1B00-000002000000}" name="HERBS, FRESH CUT, UNDER PROTECTION - OPERATIONS WITH AREA IN PRODUCTION"/>
    <tableColumn id="3" xr3:uid="{00000000-0010-0000-1B00-000003000000}" name="HERBS, FRESH CUT, UNDER PROTECTION - PRODUCTION, MEASURED IN CWT"/>
    <tableColumn id="4" xr3:uid="{00000000-0010-0000-1B00-000004000000}" name="HERBS, FRESH CUT, UNDER PROTECTION - SALES, MEASURED IN $"/>
    <tableColumn id="5" xr3:uid="{00000000-0010-0000-1B00-000005000000}" name="HERBS, FRESH CUT, UNDER PROTECTION - SQ FT IN PRODUCTION"/>
    <tableColumn id="6" xr3:uid="{00000000-0010-0000-1B00-000006000000}" name="HERBS, FRESH CUT, UNDER PROTECTION, FROM HYDROPONIC SYSTEMS - PRODUCTION, MEASURED IN CWT"/>
    <tableColumn id="7" xr3:uid="{00000000-0010-0000-1B00-000007000000}" name="HERBS, FRESH CUT, UNDER PROTECTION, RETAIL - SALES, MEASURED IN $"/>
    <tableColumn id="8" xr3:uid="{00000000-0010-0000-1B00-000008000000}" name="HERBS, FRESH CUT, UNDER PROTECTION, WHOLESALE - SALES, MEASURED IN $"/>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_BAREROOT_HERBACEOUS_PERENNIALS" displayName="T_BAREROOT_HERBACEOUS_PERENNIALS" ref="A1:I3" totalsRowShown="0">
  <autoFilter ref="A1:I3" xr:uid="{00000000-0009-0000-0100-000002000000}"/>
  <tableColumns count="9">
    <tableColumn id="1" xr3:uid="{00000000-0010-0000-0100-000001000000}" name="YEAR"/>
    <tableColumn id="2" xr3:uid="{00000000-0010-0000-0100-000002000000}" name="BAREROOT HERBACEOUS PERENNIALS - INVENTORY, MEASURED IN PLANTS"/>
    <tableColumn id="3" xr3:uid="{00000000-0010-0000-0100-000003000000}" name="BAREROOT HERBACEOUS PERENNIALS - OPERATIONS WITH INVENTORY"/>
    <tableColumn id="4" xr3:uid="{00000000-0010-0000-0100-000004000000}" name="BAREROOT HERBACEOUS PERENNIALS - OPERATIONS WITH SALES"/>
    <tableColumn id="5" xr3:uid="{00000000-0010-0000-0100-000005000000}" name="BAREROOT HERBACEOUS PERENNIALS - SALES, MEASURED IN $"/>
    <tableColumn id="6" xr3:uid="{00000000-0010-0000-0100-000006000000}" name="BAREROOT HERBACEOUS PERENNIALS - SALES, MEASURED IN PLANTS"/>
    <tableColumn id="7" xr3:uid="{00000000-0010-0000-0100-000007000000}" name="BAREROOT HERBACEOUS PERENNIALS, WHOLESALE - OPERATIONS WITH SALES"/>
    <tableColumn id="8" xr3:uid="{00000000-0010-0000-0100-000008000000}" name="BAREROOT HERBACEOUS PERENNIALS, WHOLESALE - SALES, MEASURED IN $"/>
    <tableColumn id="9" xr3:uid="{00000000-0010-0000-0100-000009000000}" name="BAREROOT HERBACEOUS PERENNIALS, WHOLESALE - SALES, MEASURED IN PLANTS"/>
  </tableColumns>
  <tableStyleInfo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C000000}" name="T_HORTICULTURE_TOTALS" displayName="T_HORTICULTURE_TOTALS" ref="A1:BL13" totalsRowShown="0">
  <autoFilter ref="A1:BL13" xr:uid="{00000000-0009-0000-0100-00001E000000}"/>
  <tableColumns count="64">
    <tableColumn id="1" xr3:uid="{00000000-0010-0000-1C00-000001000000}" name="YEAR"/>
    <tableColumn id="2" xr3:uid="{00000000-0010-0000-1C00-000002000000}" name="HORTICULTURE TOTALS - OPERATIONS WITH SALES"/>
    <tableColumn id="3" xr3:uid="{00000000-0010-0000-1C00-000003000000}" name="HORTICULTURE TOTALS - SALES, MEASURED IN $"/>
    <tableColumn id="4" xr3:uid="{00000000-0010-0000-1C00-000004000000}" name="HORTICULTURE TOTALS, (EXCL CUT TREES &amp; VEGETABLE SEEDS &amp; TRANSPLANTS) - OPERATIONS WITH SALES"/>
    <tableColumn id="5" xr3:uid="{00000000-0010-0000-1C00-000005000000}" name="HORTICULTURE TOTALS, (EXCL CUT TREES &amp; VEGETABLE SEEDS &amp; TRANSPLANTS) - SALES, MEASURED IN $"/>
    <tableColumn id="6" xr3:uid="{00000000-0010-0000-1C00-000006000000}" name="HORTICULTURE TOTALS, (EXCL CUT TREES &amp; VEGETABLE SEEDS &amp; TRANSPLANTS) - SALES, MEASURED IN PCT OF FARM OPERATIONS"/>
    <tableColumn id="7" xr3:uid="{00000000-0010-0000-1C00-000007000000}" name="HORTICULTURE TOTALS, (EXCL CUT TREES &amp; VEGETABLE SEEDS &amp; TRANSPLANTS) - SALES, MEASURED IN PCT OF FARM SALES"/>
    <tableColumn id="8" xr3:uid="{00000000-0010-0000-1C00-000008000000}" name="HORTICULTURE TOTALS, (EXCL CUT TREES) - OPERATIONS WITH AREA IN PRODUCTION"/>
    <tableColumn id="9" xr3:uid="{00000000-0010-0000-1C00-000009000000}" name="HORTICULTURE TOTALS, (EXCL CUT TREES), IN THE OPEN - ACRES IN PRODUCTION"/>
    <tableColumn id="10" xr3:uid="{00000000-0010-0000-1C00-00000A000000}" name="HORTICULTURE TOTALS, (EXCL CUT TREES), IN THE OPEN - OPERATIONS WITH AREA IN PRODUCTION"/>
    <tableColumn id="11" xr3:uid="{00000000-0010-0000-1C00-00000B000000}" name="HORTICULTURE TOTALS, (EXCL CUT TREES), IN THE OPEN, IRRIGATED - ACRES IN PRODUCTION"/>
    <tableColumn id="12" xr3:uid="{00000000-0010-0000-1C00-00000C000000}" name="HORTICULTURE TOTALS, (EXCL CUT TREES), IN THE OPEN, IRRIGATED - OPERATIONS WITH AREA IN PRODUCTION"/>
    <tableColumn id="13" xr3:uid="{00000000-0010-0000-1C00-00000D000000}" name="HORTICULTURE TOTALS, (EXCL CUT TREES), UNDER PROTECTION - OPERATIONS WITH AREA IN PRODUCTION"/>
    <tableColumn id="14" xr3:uid="{00000000-0010-0000-1C00-00000E000000}" name="HORTICULTURE TOTALS, (EXCL CUT TREES), UNDER PROTECTION - SQ FT IN PRODUCTION"/>
    <tableColumn id="15" xr3:uid="{00000000-0010-0000-1C00-00000F000000}" name="HORTICULTURE TOTALS, IN THE OPEN, (EXCL NATURAL SHADE) - ACRES IN PRODUCTION"/>
    <tableColumn id="16" xr3:uid="{00000000-0010-0000-1C00-000010000000}" name="HORTICULTURE TOTALS, IN THE OPEN, (EXCL NATURAL SHADE) - OPERATIONS WITH AREA IN PRODUCTION"/>
    <tableColumn id="17" xr3:uid="{00000000-0010-0000-1C00-000011000000}" name="HORTICULTURE TOTALS, IN THE OPEN, IRRIGATED - ACRES IN PRODUCTION"/>
    <tableColumn id="18" xr3:uid="{00000000-0010-0000-1C00-000012000000}" name="HORTICULTURE TOTALS, IN THE OPEN, IRRIGATED - OPERATIONS WITH AREA IN PRODUCTION"/>
    <tableColumn id="19" xr3:uid="{00000000-0010-0000-1C00-000013000000}" name="HORTICULTURE TOTALS, IN THE OPEN, IRRIGATED - WATER APPLIED, MEASURED IN ACRE FEET / ACRE"/>
    <tableColumn id="20" xr3:uid="{00000000-0010-0000-1C00-000014000000}" name="HORTICULTURE TOTALS, IN THE OPEN, IRRIGATED - WATER APPLIED, MEASURED IN GALLONS"/>
    <tableColumn id="21" xr3:uid="{00000000-0010-0000-1C00-000015000000}" name="HORTICULTURE TOTALS, IN THE OPEN, NATURAL SHADE - ACRES IN PRODUCTION"/>
    <tableColumn id="22" xr3:uid="{00000000-0010-0000-1C00-000016000000}" name="HORTICULTURE TOTALS, IN THE OPEN, NATURAL SHADE - OPERATIONS WITH AREA IN PRODUCTION"/>
    <tableColumn id="23" xr3:uid="{00000000-0010-0000-1C00-000017000000}" name="HORTICULTURE TOTALS, RETAIL - OPERATIONS WITH SALES"/>
    <tableColumn id="24" xr3:uid="{00000000-0010-0000-1C00-000018000000}" name="HORTICULTURE TOTALS, RETAIL - SALES, MEASURED IN $"/>
    <tableColumn id="25" xr3:uid="{00000000-0010-0000-1C00-000019000000}" name="HORTICULTURE TOTALS, RETAIL, CONSUMER - OPERATIONS WITH SALES"/>
    <tableColumn id="26" xr3:uid="{00000000-0010-0000-1C00-00001A000000}" name="HORTICULTURE TOTALS, RETAIL, CONSUMER - SALES, MEASURED IN $"/>
    <tableColumn id="27" xr3:uid="{00000000-0010-0000-1C00-00001B000000}" name="HORTICULTURE TOTALS, UNDER PROTECTION, GREENHOUSE - OPERATIONS WITH AREA IN PRODUCTION"/>
    <tableColumn id="28" xr3:uid="{00000000-0010-0000-1C00-00001C000000}" name="HORTICULTURE TOTALS, UNDER PROTECTION, GREENHOUSE - SQ FT IN PRODUCTION"/>
    <tableColumn id="29" xr3:uid="{00000000-0010-0000-1C00-00001D000000}" name="HORTICULTURE TOTALS, UNDER PROTECTION, GREENHOUSE, BUILT WITHIN CURRENT YEAR - OPERATIONS WITH AREA IN PRODUCTION"/>
    <tableColumn id="30" xr3:uid="{00000000-0010-0000-1C00-00001E000000}" name="HORTICULTURE TOTALS, UNDER PROTECTION, GREENHOUSE, BUILT WITHIN CURRENT YEAR - SQ FT IN PRODUCTION"/>
    <tableColumn id="31" xr3:uid="{00000000-0010-0000-1C00-00001F000000}" name="HORTICULTURE TOTALS, UNDER PROTECTION, GREENHOUSE, FILM PLASTIC - OPERATIONS WITH AREA IN PRODUCTION"/>
    <tableColumn id="32" xr3:uid="{00000000-0010-0000-1C00-000020000000}" name="HORTICULTURE TOTALS, UNDER PROTECTION, GREENHOUSE, FILM PLASTIC - SQ FT IN PRODUCTION"/>
    <tableColumn id="33" xr3:uid="{00000000-0010-0000-1C00-000021000000}" name="HORTICULTURE TOTALS, UNDER PROTECTION, GREENHOUSE, GLASS - OPERATIONS WITH AREA IN PRODUCTION"/>
    <tableColumn id="34" xr3:uid="{00000000-0010-0000-1C00-000022000000}" name="HORTICULTURE TOTALS, UNDER PROTECTION, GREENHOUSE, GLASS - SQ FT IN PRODUCTION"/>
    <tableColumn id="35" xr3:uid="{00000000-0010-0000-1C00-000023000000}" name="HORTICULTURE TOTALS, UNDER PROTECTION, GREENHOUSE, RIGID PLASTIC - OPERATIONS WITH AREA IN PRODUCTION"/>
    <tableColumn id="36" xr3:uid="{00000000-0010-0000-1C00-000024000000}" name="HORTICULTURE TOTALS, UNDER PROTECTION, GREENHOUSE, RIGID PLASTIC - SQ FT IN PRODUCTION"/>
    <tableColumn id="37" xr3:uid="{00000000-0010-0000-1C00-000025000000}" name="HORTICULTURE TOTALS, UNDER PROTECTION, IRRIGATED - ACRES IN PRODUCTION"/>
    <tableColumn id="38" xr3:uid="{00000000-0010-0000-1C00-000026000000}" name="HORTICULTURE TOTALS, UNDER PROTECTION, IRRIGATED - OPERATIONS WITH AREA IN PRODUCTION"/>
    <tableColumn id="39" xr3:uid="{00000000-0010-0000-1C00-000027000000}" name="HORTICULTURE TOTALS, UNDER PROTECTION, IRRIGATED - SQ FT IN PRODUCTION"/>
    <tableColumn id="40" xr3:uid="{00000000-0010-0000-1C00-000028000000}" name="HORTICULTURE TOTALS, UNDER PROTECTION, IRRIGATED - WATER APPLIED, MEASURED IN GALLONS"/>
    <tableColumn id="41" xr3:uid="{00000000-0010-0000-1C00-000029000000}" name="HORTICULTURE TOTALS, UNDER PROTECTION, SHADE STRUCTURES - OPERATIONS WITH AREA IN PRODUCTION"/>
    <tableColumn id="42" xr3:uid="{00000000-0010-0000-1C00-00002A000000}" name="HORTICULTURE TOTALS, UNDER PROTECTION, SHADE STRUCTURES - SQ FT IN PRODUCTION"/>
    <tableColumn id="43" xr3:uid="{00000000-0010-0000-1C00-00002B000000}" name="HORTICULTURE TOTALS, WHOLESALE - OPERATIONS WITH SALES"/>
    <tableColumn id="44" xr3:uid="{00000000-0010-0000-1C00-00002C000000}" name="HORTICULTURE TOTALS, WHOLESALE - SALES, MEASURED IN $"/>
    <tableColumn id="45" xr3:uid="{00000000-0010-0000-1C00-00002D000000}" name="HORTICULTURE TOTALS, WHOLESALE, FLORISTS (RETAIL) - OPERATIONS WITH SALES"/>
    <tableColumn id="46" xr3:uid="{00000000-0010-0000-1C00-00002E000000}" name="HORTICULTURE TOTALS, WHOLESALE, FLORISTS (RETAIL) - SALES, MEASURED IN $"/>
    <tableColumn id="47" xr3:uid="{00000000-0010-0000-1C00-00002F000000}" name="HORTICULTURE TOTALS, WHOLESALE, FLORISTS (WHOLESALE) - OPERATIONS WITH SALES"/>
    <tableColumn id="48" xr3:uid="{00000000-0010-0000-1C00-000030000000}" name="HORTICULTURE TOTALS, WHOLESALE, FLORISTS (WHOLESALE) - SALES, MEASURED IN $"/>
    <tableColumn id="49" xr3:uid="{00000000-0010-0000-1C00-000031000000}" name="HORTICULTURE TOTALS, WHOLESALE, GARDEN CENTERS &amp; NURSERIES - OPERATIONS WITH SALES"/>
    <tableColumn id="50" xr3:uid="{00000000-0010-0000-1C00-000032000000}" name="HORTICULTURE TOTALS, WHOLESALE, GARDEN CENTERS &amp; NURSERIES - SALES, MEASURED IN $"/>
    <tableColumn id="51" xr3:uid="{00000000-0010-0000-1C00-000033000000}" name="HORTICULTURE TOTALS, WHOLESALE, INTERIORSCAPERS - OPERATIONS WITH SALES"/>
    <tableColumn id="52" xr3:uid="{00000000-0010-0000-1C00-000034000000}" name="HORTICULTURE TOTALS, WHOLESALE, INTERIORSCAPERS - SALES, MEASURED IN $"/>
    <tableColumn id="53" xr3:uid="{00000000-0010-0000-1C00-000035000000}" name="HORTICULTURE TOTALS, WHOLESALE, LANDSCAPE CONTRACTORS - OPERATIONS WITH SALES"/>
    <tableColumn id="54" xr3:uid="{00000000-0010-0000-1C00-000036000000}" name="HORTICULTURE TOTALS, WHOLESALE, LANDSCAPE CONTRACTORS - SALES, MEASURED IN $"/>
    <tableColumn id="55" xr3:uid="{00000000-0010-0000-1C00-000037000000}" name="HORTICULTURE TOTALS, WHOLESALE, LANDSCAPE REDISTRIBUTION YARDS - OPERATIONS WITH SALES"/>
    <tableColumn id="56" xr3:uid="{00000000-0010-0000-1C00-000038000000}" name="HORTICULTURE TOTALS, WHOLESALE, LANDSCAPE REDISTRIBUTION YARDS - SALES, MEASURED IN $"/>
    <tableColumn id="57" xr3:uid="{00000000-0010-0000-1C00-000039000000}" name="HORTICULTURE TOTALS, WHOLESALE, NON-PROFITS - OPERATIONS WITH SALES"/>
    <tableColumn id="58" xr3:uid="{00000000-0010-0000-1C00-00003A000000}" name="HORTICULTURE TOTALS, WHOLESALE, NON-PROFITS - SALES, MEASURED IN $"/>
    <tableColumn id="59" xr3:uid="{00000000-0010-0000-1C00-00003B000000}" name="HORTICULTURE TOTALS, WHOLESALE, OTHER MASS MARKETERS - OPERATIONS WITH SALES"/>
    <tableColumn id="60" xr3:uid="{00000000-0010-0000-1C00-00003C000000}" name="HORTICULTURE TOTALS, WHOLESALE, OTHER MASS MARKETERS - SALES, MEASURED IN $"/>
    <tableColumn id="61" xr3:uid="{00000000-0010-0000-1C00-00003D000000}" name="HORTICULTURE TOTALS, WHOLESALE, OTHER OUTLETS - OPERATIONS WITH SALES"/>
    <tableColumn id="62" xr3:uid="{00000000-0010-0000-1C00-00003E000000}" name="HORTICULTURE TOTALS, WHOLESALE, OTHER OUTLETS - SALES, MEASURED IN $"/>
    <tableColumn id="63" xr3:uid="{00000000-0010-0000-1C00-00003F000000}" name="HORTICULTURE TOTALS, WHOLESALE, SUPERMARKETS - OPERATIONS WITH SALES"/>
    <tableColumn id="64" xr3:uid="{00000000-0010-0000-1C00-000040000000}" name="HORTICULTURE TOTALS, WHOLESALE, SUPERMARKETS - SALES, MEASURED IN $"/>
  </tableColumns>
  <tableStyleInfo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D000000}" name="T_HORTICULTURE__OTHER" displayName="T_HORTICULTURE__OTHER" ref="A1:M6" totalsRowShown="0">
  <autoFilter ref="A1:M6" xr:uid="{00000000-0009-0000-0100-00001D000000}"/>
  <tableColumns count="13">
    <tableColumn id="1" xr3:uid="{00000000-0010-0000-1D00-000001000000}" name="YEAR"/>
    <tableColumn id="2" xr3:uid="{00000000-0010-0000-1D00-000002000000}" name="HORTICULTURE, OTHER, IN THE OPEN, (EXCL NATURAL SHADE) - ACRES IN PRODUCTION"/>
    <tableColumn id="3" xr3:uid="{00000000-0010-0000-1D00-000003000000}" name="HORTICULTURE, OTHER, IN THE OPEN, (EXCL NATURAL SHADE) - OPERATIONS WITH AREA IN PRODUCTION"/>
    <tableColumn id="4" xr3:uid="{00000000-0010-0000-1D00-000004000000}" name="HORTICULTURE, OTHER, IN THE OPEN, IRRIGATED - ACRES IN PRODUCTION"/>
    <tableColumn id="5" xr3:uid="{00000000-0010-0000-1D00-000005000000}" name="HORTICULTURE, OTHER, IN THE OPEN, IRRIGATED - OPERATIONS WITH AREA IN PRODUCTION"/>
    <tableColumn id="6" xr3:uid="{00000000-0010-0000-1D00-000006000000}" name="HORTICULTURE, OTHER, IN THE OPEN, NATURAL SHADE - ACRES IN PRODUCTION"/>
    <tableColumn id="7" xr3:uid="{00000000-0010-0000-1D00-000007000000}" name="HORTICULTURE, OTHER, IN THE OPEN, NATURAL SHADE - OPERATIONS WITH AREA IN PRODUCTION"/>
    <tableColumn id="8" xr3:uid="{00000000-0010-0000-1D00-000008000000}" name="HORTICULTURE, OTHER, UNDER PROTECTION, GREENHOUSE - OPERATIONS WITH AREA IN PRODUCTION"/>
    <tableColumn id="9" xr3:uid="{00000000-0010-0000-1D00-000009000000}" name="HORTICULTURE, OTHER, UNDER PROTECTION, GREENHOUSE - SQ FT IN PRODUCTION"/>
    <tableColumn id="10" xr3:uid="{00000000-0010-0000-1D00-00000A000000}" name="HORTICULTURE, OTHER, UNDER PROTECTION, IRRIGATED - OPERATIONS WITH AREA IN PRODUCTION"/>
    <tableColumn id="11" xr3:uid="{00000000-0010-0000-1D00-00000B000000}" name="HORTICULTURE, OTHER, UNDER PROTECTION, IRRIGATED - SQ FT IN PRODUCTION"/>
    <tableColumn id="12" xr3:uid="{00000000-0010-0000-1D00-00000C000000}" name="HORTICULTURE, OTHER, UNDER PROTECTION, SHADE STRUCTURES - OPERATIONS WITH AREA IN PRODUCTION"/>
    <tableColumn id="13" xr3:uid="{00000000-0010-0000-1D00-00000D000000}" name="HORTICULTURE, OTHER, UNDER PROTECTION, SHADE STRUCTURES - SQ FT IN PRODUCTION"/>
  </tableColumns>
  <tableStyleInfo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T_LETTUCE" displayName="T_LETTUCE" ref="A1:H4" totalsRowShown="0">
  <autoFilter ref="A1:H4" xr:uid="{00000000-0009-0000-0100-00001F000000}"/>
  <tableColumns count="8">
    <tableColumn id="1" xr3:uid="{00000000-0010-0000-1E00-000001000000}" name="YEAR"/>
    <tableColumn id="2" xr3:uid="{00000000-0010-0000-1E00-000002000000}" name="LETTUCE, UNDER PROTECTION - OPERATIONS WITH AREA IN PRODUCTION"/>
    <tableColumn id="3" xr3:uid="{00000000-0010-0000-1E00-000003000000}" name="LETTUCE, UNDER PROTECTION - PRODUCTION, MEASURED IN CWT"/>
    <tableColumn id="4" xr3:uid="{00000000-0010-0000-1E00-000004000000}" name="LETTUCE, UNDER PROTECTION - SALES, MEASURED IN $"/>
    <tableColumn id="5" xr3:uid="{00000000-0010-0000-1E00-000005000000}" name="LETTUCE, UNDER PROTECTION - SQ FT IN PRODUCTION"/>
    <tableColumn id="6" xr3:uid="{00000000-0010-0000-1E00-000006000000}" name="LETTUCE, UNDER PROTECTION, FROM HYDROPONIC SYSTEMS - PRODUCTION, MEASURED IN CWT"/>
    <tableColumn id="7" xr3:uid="{00000000-0010-0000-1E00-000007000000}" name="LETTUCE, UNDER PROTECTION, RETAIL - SALES, MEASURED IN $"/>
    <tableColumn id="8" xr3:uid="{00000000-0010-0000-1E00-000008000000}" name="LETTUCE, UNDER PROTECTION, WHOLESALE - SALES, MEASURED IN $"/>
  </tableColumns>
  <tableStyleInfo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T_MUSHROOMS" displayName="T_MUSHROOMS" ref="A1:G8" totalsRowShown="0">
  <autoFilter ref="A1:G8" xr:uid="{00000000-0009-0000-0100-000020000000}"/>
  <tableColumns count="7">
    <tableColumn id="1" xr3:uid="{00000000-0010-0000-1F00-000001000000}" name="YEAR"/>
    <tableColumn id="2" xr3:uid="{00000000-0010-0000-1F00-000002000000}" name="MUSHROOMS - OPERATIONS WITH AREA IN PRODUCTION"/>
    <tableColumn id="3" xr3:uid="{00000000-0010-0000-1F00-000003000000}" name="MUSHROOMS - OPERATIONS WITH SALES"/>
    <tableColumn id="4" xr3:uid="{00000000-0010-0000-1F00-000004000000}" name="MUSHROOMS - SALES, MEASURED IN $"/>
    <tableColumn id="5" xr3:uid="{00000000-0010-0000-1F00-000005000000}" name="MUSHROOMS - SQ FT IN PRODUCTION"/>
    <tableColumn id="6" xr3:uid="{00000000-0010-0000-1F00-000006000000}" name="MUSHROOMS, IRRIGATED - OPERATIONS WITH AREA IN PRODUCTION"/>
    <tableColumn id="7" xr3:uid="{00000000-0010-0000-1F00-000007000000}" name="MUSHROOMS, IRRIGATED - SQ FT IN PRODUCTION"/>
  </tableColumns>
  <tableStyleInfo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0000000}" name="T_NURSERY_TOTALS" displayName="T_NURSERY_TOTALS" ref="A1:AB13" totalsRowShown="0">
  <autoFilter ref="A1:AB13" xr:uid="{00000000-0009-0000-0100-000022000000}"/>
  <tableColumns count="28">
    <tableColumn id="1" xr3:uid="{00000000-0010-0000-2000-000001000000}" name="YEAR"/>
    <tableColumn id="2" xr3:uid="{00000000-0010-0000-2000-000002000000}" name="NURSERY TOTALS - OPERATIONS WITH AREA IN PRODUCTION"/>
    <tableColumn id="3" xr3:uid="{00000000-0010-0000-2000-000003000000}" name="NURSERY TOTALS - OPERATIONS WITH SALES"/>
    <tableColumn id="4" xr3:uid="{00000000-0010-0000-2000-000004000000}" name="NURSERY TOTALS - SALES, MEASURED IN $"/>
    <tableColumn id="5" xr3:uid="{00000000-0010-0000-2000-000005000000}" name="NURSERY TOTALS, BALLED &amp; BURLAPPED - OPERATIONS WITH SALES"/>
    <tableColumn id="6" xr3:uid="{00000000-0010-0000-2000-000006000000}" name="NURSERY TOTALS, BALLED &amp; BURLAPPED - SALES, MEASURED IN $"/>
    <tableColumn id="7" xr3:uid="{00000000-0010-0000-2000-000007000000}" name="NURSERY TOTALS, BAREROOT - OPERATIONS WITH SALES"/>
    <tableColumn id="8" xr3:uid="{00000000-0010-0000-2000-000008000000}" name="NURSERY TOTALS, BAREROOT - SALES, MEASURED IN $"/>
    <tableColumn id="9" xr3:uid="{00000000-0010-0000-2000-000009000000}" name="NURSERY TOTALS, CONTAINERS - OPERATIONS WITH SALES"/>
    <tableColumn id="10" xr3:uid="{00000000-0010-0000-2000-00000A000000}" name="NURSERY TOTALS, CONTAINERS - SALES, MEASURED IN $"/>
    <tableColumn id="11" xr3:uid="{00000000-0010-0000-2000-00000B000000}" name="NURSERY TOTALS, IN THE OPEN - ACRES IN PRODUCTION"/>
    <tableColumn id="12" xr3:uid="{00000000-0010-0000-2000-00000C000000}" name="NURSERY TOTALS, IN THE OPEN - OPERATIONS WITH AREA IN PRODUCTION"/>
    <tableColumn id="13" xr3:uid="{00000000-0010-0000-2000-00000D000000}" name="NURSERY TOTALS, IN THE OPEN, (EXCL NATURAL SHADE) - ACRES IN PRODUCTION"/>
    <tableColumn id="14" xr3:uid="{00000000-0010-0000-2000-00000E000000}" name="NURSERY TOTALS, IN THE OPEN, (EXCL NATURAL SHADE) - OPERATIONS WITH AREA IN PRODUCTION"/>
    <tableColumn id="15" xr3:uid="{00000000-0010-0000-2000-00000F000000}" name="NURSERY TOTALS, IN THE OPEN, IRRIGATED - ACRES IN PRODUCTION"/>
    <tableColumn id="16" xr3:uid="{00000000-0010-0000-2000-000010000000}" name="NURSERY TOTALS, IN THE OPEN, IRRIGATED - OPERATIONS WITH AREA IN PRODUCTION"/>
    <tableColumn id="17" xr3:uid="{00000000-0010-0000-2000-000011000000}" name="NURSERY TOTALS, IN THE OPEN, NATURAL SHADE - ACRES IN PRODUCTION"/>
    <tableColumn id="18" xr3:uid="{00000000-0010-0000-2000-000012000000}" name="NURSERY TOTALS, IN THE OPEN, NATURAL SHADE - OPERATIONS WITH AREA IN PRODUCTION"/>
    <tableColumn id="19" xr3:uid="{00000000-0010-0000-2000-000013000000}" name="NURSERY TOTALS, OTHER FORMS - OPERATIONS WITH SALES"/>
    <tableColumn id="20" xr3:uid="{00000000-0010-0000-2000-000014000000}" name="NURSERY TOTALS, OTHER FORMS - SALES, MEASURED IN $"/>
    <tableColumn id="21" xr3:uid="{00000000-0010-0000-2000-000015000000}" name="NURSERY TOTALS, UNDER PROTECTION - OPERATIONS WITH AREA IN PRODUCTION"/>
    <tableColumn id="22" xr3:uid="{00000000-0010-0000-2000-000016000000}" name="NURSERY TOTALS, UNDER PROTECTION - SQ FT IN PRODUCTION"/>
    <tableColumn id="23" xr3:uid="{00000000-0010-0000-2000-000017000000}" name="NURSERY TOTALS, UNDER PROTECTION, GREENHOUSE - OPERATIONS WITH AREA IN PRODUCTION"/>
    <tableColumn id="24" xr3:uid="{00000000-0010-0000-2000-000018000000}" name="NURSERY TOTALS, UNDER PROTECTION, GREENHOUSE - SQ FT IN PRODUCTION"/>
    <tableColumn id="25" xr3:uid="{00000000-0010-0000-2000-000019000000}" name="NURSERY TOTALS, UNDER PROTECTION, IRRIGATED - OPERATIONS WITH AREA IN PRODUCTION"/>
    <tableColumn id="26" xr3:uid="{00000000-0010-0000-2000-00001A000000}" name="NURSERY TOTALS, UNDER PROTECTION, IRRIGATED - SQ FT IN PRODUCTION"/>
    <tableColumn id="27" xr3:uid="{00000000-0010-0000-2000-00001B000000}" name="NURSERY TOTALS, UNDER PROTECTION, SHADE STRUCTURES - OPERATIONS WITH AREA IN PRODUCTION"/>
    <tableColumn id="28" xr3:uid="{00000000-0010-0000-2000-00001C000000}" name="NURSERY TOTALS, UNDER PROTECTION, SHADE STRUCTURES - SQ FT IN PRODUCTION"/>
  </tableColumns>
  <tableStyleInfo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1000000}" name="T_NURSERY__OTHER" displayName="T_NURSERY__OTHER" ref="A1:M3" totalsRowShown="0">
  <autoFilter ref="A1:M3" xr:uid="{00000000-0009-0000-0100-000021000000}"/>
  <tableColumns count="13">
    <tableColumn id="1" xr3:uid="{00000000-0010-0000-2100-000001000000}" name="YEAR"/>
    <tableColumn id="2" xr3:uid="{00000000-0010-0000-2100-000002000000}" name="NURSERY, OTHER - OPERATIONS WITH AREA IN PRODUCTION"/>
    <tableColumn id="3" xr3:uid="{00000000-0010-0000-2100-000003000000}" name="NURSERY, OTHER - OPERATIONS WITH SALES"/>
    <tableColumn id="4" xr3:uid="{00000000-0010-0000-2100-000004000000}" name="NURSERY, OTHER - SALES, MEASURED IN $"/>
    <tableColumn id="5" xr3:uid="{00000000-0010-0000-2100-000005000000}" name="NURSERY, OTHER, IN THE OPEN - ACRES IN PRODUCTION"/>
    <tableColumn id="6" xr3:uid="{00000000-0010-0000-2100-000006000000}" name="NURSERY, OTHER, IN THE OPEN - OPERATIONS WITH AREA IN PRODUCTION"/>
    <tableColumn id="7" xr3:uid="{00000000-0010-0000-2100-000007000000}" name="NURSERY, OTHER, INCL GREENHOUSE - OPERATIONS WITH AREA IN PRODUCTION"/>
    <tableColumn id="8" xr3:uid="{00000000-0010-0000-2100-000008000000}" name="NURSERY, OTHER, INCL GREENHOUSE, IN THE OPEN - ACRES IN PRODUCTION"/>
    <tableColumn id="9" xr3:uid="{00000000-0010-0000-2100-000009000000}" name="NURSERY, OTHER, INCL GREENHOUSE, IN THE OPEN - OPERATIONS WITH AREA IN PRODUCTION"/>
    <tableColumn id="10" xr3:uid="{00000000-0010-0000-2100-00000A000000}" name="NURSERY, OTHER, INCL GREENHOUSE, UNDER PROTECTION - OPERATIONS WITH AREA IN PRODUCTION"/>
    <tableColumn id="11" xr3:uid="{00000000-0010-0000-2100-00000B000000}" name="NURSERY, OTHER, INCL GREENHOUSE, UNDER PROTECTION - SQ FT IN PRODUCTION"/>
    <tableColumn id="12" xr3:uid="{00000000-0010-0000-2100-00000C000000}" name="NURSERY, OTHER, UNDER PROTECTION - OPERATIONS WITH AREA IN PRODUCTION"/>
    <tableColumn id="13" xr3:uid="{00000000-0010-0000-2100-00000D000000}" name="NURSERY, OTHER, UNDER PROTECTION - SQ FT IN PRODUCTION"/>
  </tableColumns>
  <tableStyleInfo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T_ORNAMENTAL_GRASSES" displayName="T_ORNAMENTAL_GRASSES" ref="A1:T4" totalsRowShown="0">
  <autoFilter ref="A1:T4" xr:uid="{00000000-0009-0000-0100-000023000000}"/>
  <tableColumns count="20">
    <tableColumn id="1" xr3:uid="{00000000-0010-0000-2200-000001000000}" name="YEAR"/>
    <tableColumn id="2" xr3:uid="{00000000-0010-0000-2200-000002000000}" name="ORNAMENTAL GRASSES - INVENTORY, MEASURED IN PLANTS"/>
    <tableColumn id="3" xr3:uid="{00000000-0010-0000-2200-000003000000}" name="ORNAMENTAL GRASSES - OPERATIONS WITH INVENTORY"/>
    <tableColumn id="4" xr3:uid="{00000000-0010-0000-2200-000004000000}" name="ORNAMENTAL GRASSES - OPERATIONS WITH SALES"/>
    <tableColumn id="5" xr3:uid="{00000000-0010-0000-2200-000005000000}" name="ORNAMENTAL GRASSES - SALES, MEASURED IN $"/>
    <tableColumn id="6" xr3:uid="{00000000-0010-0000-2200-000006000000}" name="ORNAMENTAL GRASSES - SALES, MEASURED IN PLANTS"/>
    <tableColumn id="7" xr3:uid="{00000000-0010-0000-2200-000007000000}" name="ORNAMENTAL GRASSES, BALLED &amp; BURLAPPED - OPERATIONS WITH SALES"/>
    <tableColumn id="8" xr3:uid="{00000000-0010-0000-2200-000008000000}" name="ORNAMENTAL GRASSES, BALLED &amp; BURLAPPED - SALES, MEASURED IN $"/>
    <tableColumn id="9" xr3:uid="{00000000-0010-0000-2200-000009000000}" name="ORNAMENTAL GRASSES, BAREROOT - OPERATIONS WITH SALES"/>
    <tableColumn id="10" xr3:uid="{00000000-0010-0000-2200-00000A000000}" name="ORNAMENTAL GRASSES, BAREROOT - SALES, MEASURED IN $"/>
    <tableColumn id="11" xr3:uid="{00000000-0010-0000-2200-00000B000000}" name="ORNAMENTAL GRASSES, CONTAINERS - OPERATIONS WITH SALES"/>
    <tableColumn id="12" xr3:uid="{00000000-0010-0000-2200-00000C000000}" name="ORNAMENTAL GRASSES, CONTAINERS - SALES, MEASURED IN $"/>
    <tableColumn id="13" xr3:uid="{00000000-0010-0000-2200-00000D000000}" name="ORNAMENTAL GRASSES, OTHER FORMS - OPERATIONS WITH SALES"/>
    <tableColumn id="14" xr3:uid="{00000000-0010-0000-2200-00000E000000}" name="ORNAMENTAL GRASSES, OTHER FORMS - SALES, MEASURED IN $"/>
    <tableColumn id="15" xr3:uid="{00000000-0010-0000-2200-00000F000000}" name="ORNAMENTAL GRASSES, RETAIL - OPERATIONS WITH SALES"/>
    <tableColumn id="16" xr3:uid="{00000000-0010-0000-2200-000010000000}" name="ORNAMENTAL GRASSES, RETAIL - SALES, MEASURED IN $"/>
    <tableColumn id="17" xr3:uid="{00000000-0010-0000-2200-000011000000}" name="ORNAMENTAL GRASSES, RETAIL - SALES, MEASURED IN PLANTS"/>
    <tableColumn id="18" xr3:uid="{00000000-0010-0000-2200-000012000000}" name="ORNAMENTAL GRASSES, WHOLESALE - OPERATIONS WITH SALES"/>
    <tableColumn id="19" xr3:uid="{00000000-0010-0000-2200-000013000000}" name="ORNAMENTAL GRASSES, WHOLESALE - SALES, MEASURED IN $"/>
    <tableColumn id="20" xr3:uid="{00000000-0010-0000-2200-000014000000}" name="ORNAMENTAL GRASSES, WHOLESALE - SALES, MEASURED IN PLANTS"/>
  </tableColumns>
  <tableStyleInfo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T_PALMS" displayName="T_PALMS" ref="A1:T4" totalsRowShown="0">
  <autoFilter ref="A1:T4" xr:uid="{00000000-0009-0000-0100-000024000000}"/>
  <tableColumns count="20">
    <tableColumn id="1" xr3:uid="{00000000-0010-0000-2300-000001000000}" name="YEAR"/>
    <tableColumn id="2" xr3:uid="{00000000-0010-0000-2300-000002000000}" name="PALMS, LANDSCAPING - INVENTORY, MEASURED IN PLANTS"/>
    <tableColumn id="3" xr3:uid="{00000000-0010-0000-2300-000003000000}" name="PALMS, LANDSCAPING - OPERATIONS WITH INVENTORY"/>
    <tableColumn id="4" xr3:uid="{00000000-0010-0000-2300-000004000000}" name="PALMS, LANDSCAPING - OPERATIONS WITH SALES"/>
    <tableColumn id="5" xr3:uid="{00000000-0010-0000-2300-000005000000}" name="PALMS, LANDSCAPING - SALES, MEASURED IN $"/>
    <tableColumn id="6" xr3:uid="{00000000-0010-0000-2300-000006000000}" name="PALMS, LANDSCAPING - SALES, MEASURED IN PLANTS"/>
    <tableColumn id="7" xr3:uid="{00000000-0010-0000-2300-000007000000}" name="PALMS, LANDSCAPING, BALLED &amp; BURLAPPED - OPERATIONS WITH SALES"/>
    <tableColumn id="8" xr3:uid="{00000000-0010-0000-2300-000008000000}" name="PALMS, LANDSCAPING, BALLED &amp; BURLAPPED - SALES, MEASURED IN $"/>
    <tableColumn id="9" xr3:uid="{00000000-0010-0000-2300-000009000000}" name="PALMS, LANDSCAPING, BAREROOT - OPERATIONS WITH SALES"/>
    <tableColumn id="10" xr3:uid="{00000000-0010-0000-2300-00000A000000}" name="PALMS, LANDSCAPING, BAREROOT - SALES, MEASURED IN $"/>
    <tableColumn id="11" xr3:uid="{00000000-0010-0000-2300-00000B000000}" name="PALMS, LANDSCAPING, CONTAINERS - OPERATIONS WITH SALES"/>
    <tableColumn id="12" xr3:uid="{00000000-0010-0000-2300-00000C000000}" name="PALMS, LANDSCAPING, CONTAINERS - SALES, MEASURED IN $"/>
    <tableColumn id="13" xr3:uid="{00000000-0010-0000-2300-00000D000000}" name="PALMS, LANDSCAPING, OTHER FORMS - OPERATIONS WITH SALES"/>
    <tableColumn id="14" xr3:uid="{00000000-0010-0000-2300-00000E000000}" name="PALMS, LANDSCAPING, OTHER FORMS - SALES, MEASURED IN $"/>
    <tableColumn id="15" xr3:uid="{00000000-0010-0000-2300-00000F000000}" name="PALMS, LANDSCAPING, RETAIL - OPERATIONS WITH SALES"/>
    <tableColumn id="16" xr3:uid="{00000000-0010-0000-2300-000010000000}" name="PALMS, LANDSCAPING, RETAIL - SALES, MEASURED IN $"/>
    <tableColumn id="17" xr3:uid="{00000000-0010-0000-2300-000011000000}" name="PALMS, LANDSCAPING, RETAIL - SALES, MEASURED IN PLANTS"/>
    <tableColumn id="18" xr3:uid="{00000000-0010-0000-2300-000012000000}" name="PALMS, LANDSCAPING, WHOLESALE - OPERATIONS WITH SALES"/>
    <tableColumn id="19" xr3:uid="{00000000-0010-0000-2300-000013000000}" name="PALMS, LANDSCAPING, WHOLESALE - SALES, MEASURED IN $"/>
    <tableColumn id="20" xr3:uid="{00000000-0010-0000-2300-000014000000}" name="PALMS, LANDSCAPING, WHOLESALE - SALES, MEASURED IN PLANTS"/>
  </tableColumns>
  <tableStyleInfo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T_PEPPERS" displayName="T_PEPPERS" ref="A1:H3" totalsRowShown="0">
  <autoFilter ref="A1:H3" xr:uid="{00000000-0009-0000-0100-000025000000}"/>
  <tableColumns count="8">
    <tableColumn id="1" xr3:uid="{00000000-0010-0000-2400-000001000000}" name="YEAR"/>
    <tableColumn id="2" xr3:uid="{00000000-0010-0000-2400-000002000000}" name="PEPPERS, UNDER PROTECTION - OPERATIONS WITH AREA IN PRODUCTION"/>
    <tableColumn id="3" xr3:uid="{00000000-0010-0000-2400-000003000000}" name="PEPPERS, UNDER PROTECTION - PRODUCTION, MEASURED IN CWT"/>
    <tableColumn id="4" xr3:uid="{00000000-0010-0000-2400-000004000000}" name="PEPPERS, UNDER PROTECTION - SALES, MEASURED IN $"/>
    <tableColumn id="5" xr3:uid="{00000000-0010-0000-2400-000005000000}" name="PEPPERS, UNDER PROTECTION - SQ FT IN PRODUCTION"/>
    <tableColumn id="6" xr3:uid="{00000000-0010-0000-2400-000006000000}" name="PEPPERS, UNDER PROTECTION, FROM HYDROPONIC SYSTEMS - PRODUCTION, MEASURED IN CWT"/>
    <tableColumn id="7" xr3:uid="{00000000-0010-0000-2400-000007000000}" name="PEPPERS, UNDER PROTECTION, RETAIL - SALES, MEASURED IN $"/>
    <tableColumn id="8" xr3:uid="{00000000-0010-0000-2400-000008000000}" name="PEPPERS, UNDER PROTECTION, WHOLESALE - SALES, MEASURED IN $"/>
  </tableColumns>
  <tableStyleInfo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T_PROPAGATIVE_MATERIAL" displayName="T_PROPAGATIVE_MATERIAL" ref="A1:KU11" totalsRowShown="0">
  <autoFilter ref="A1:KU11" xr:uid="{00000000-0009-0000-0100-000026000000}"/>
  <tableColumns count="307">
    <tableColumn id="1" xr3:uid="{00000000-0010-0000-2500-000001000000}" name="YEAR"/>
    <tableColumn id="2" xr3:uid="{00000000-0010-0000-2500-000002000000}" name="PROPAGATIVE MATERIAL - NUMBER OF SALES"/>
    <tableColumn id="3" xr3:uid="{00000000-0010-0000-2500-000003000000}" name="PROPAGATIVE MATERIAL - OPERATIONS WITH AREA IN PRODUCTION"/>
    <tableColumn id="4" xr3:uid="{00000000-0010-0000-2500-000004000000}" name="PROPAGATIVE MATERIAL - OPERATIONS WITH SALES"/>
    <tableColumn id="5" xr3:uid="{00000000-0010-0000-2500-000005000000}" name="PROPAGATIVE MATERIAL - SALES, MEASURED IN $"/>
    <tableColumn id="6" xr3:uid="{00000000-0010-0000-2500-000006000000}" name="PROPAGATIVE MATERIAL, CUTTINGS - NUMBER OF SALES"/>
    <tableColumn id="7" xr3:uid="{00000000-0010-0000-2500-000007000000}" name="PROPAGATIVE MATERIAL, CUTTINGS - OPERATIONS WITH SALES"/>
    <tableColumn id="8" xr3:uid="{00000000-0010-0000-2500-000008000000}" name="PROPAGATIVE MATERIAL, CUTTINGS - SALES, MEASURED IN $"/>
    <tableColumn id="9" xr3:uid="{00000000-0010-0000-2500-000009000000}" name="PROPAGATIVE MATERIAL, CUTTINGS, FOLIAGE PLANTS - NUMBER OF SALES"/>
    <tableColumn id="10" xr3:uid="{00000000-0010-0000-2500-00000A000000}" name="PROPAGATIVE MATERIAL, CUTTINGS, FOLIAGE PLANTS - OPERATIONS WITH SALES"/>
    <tableColumn id="11" xr3:uid="{00000000-0010-0000-2500-00000B000000}" name="PROPAGATIVE MATERIAL, CUTTINGS, FOLIAGE PLANTS - SALES, MEASURED IN $"/>
    <tableColumn id="12" xr3:uid="{00000000-0010-0000-2500-00000C000000}" name="PROPAGATIVE MATERIAL, CUTTINGS, FOLIAGE PLANTS, RETAIL - NUMBER OF SALES"/>
    <tableColumn id="13" xr3:uid="{00000000-0010-0000-2500-00000D000000}" name="PROPAGATIVE MATERIAL, CUTTINGS, FOLIAGE PLANTS, RETAIL - OPERATIONS WITH SALES"/>
    <tableColumn id="14" xr3:uid="{00000000-0010-0000-2500-00000E000000}" name="PROPAGATIVE MATERIAL, CUTTINGS, FOLIAGE PLANTS, RETAIL - SALES, MEASURED IN $"/>
    <tableColumn id="15" xr3:uid="{00000000-0010-0000-2500-00000F000000}" name="PROPAGATIVE MATERIAL, CUTTINGS, FOLIAGE PLANTS, WHOLESALE - NUMBER OF SALES"/>
    <tableColumn id="16" xr3:uid="{00000000-0010-0000-2500-000010000000}" name="PROPAGATIVE MATERIAL, CUTTINGS, FOLIAGE PLANTS, WHOLESALE - OPERATIONS WITH SALES"/>
    <tableColumn id="17" xr3:uid="{00000000-0010-0000-2500-000011000000}" name="PROPAGATIVE MATERIAL, CUTTINGS, FOLIAGE PLANTS, WHOLESALE - SALES, MEASURED IN $"/>
    <tableColumn id="18" xr3:uid="{00000000-0010-0000-2500-000012000000}" name="PROPAGATIVE MATERIAL, CUTTINGS, HERBACEOUS PERENNIAL - NUMBER OF SALES"/>
    <tableColumn id="19" xr3:uid="{00000000-0010-0000-2500-000013000000}" name="PROPAGATIVE MATERIAL, CUTTINGS, HERBACEOUS PERENNIAL - OPERATIONS WITH SALES"/>
    <tableColumn id="20" xr3:uid="{00000000-0010-0000-2500-000014000000}" name="PROPAGATIVE MATERIAL, CUTTINGS, HERBACEOUS PERENNIAL - SALES, MEASURED IN $"/>
    <tableColumn id="21" xr3:uid="{00000000-0010-0000-2500-000015000000}" name="PROPAGATIVE MATERIAL, CUTTINGS, HERBACEOUS PERENNIAL, RETAIL - NUMBER OF SALES"/>
    <tableColumn id="22" xr3:uid="{00000000-0010-0000-2500-000016000000}" name="PROPAGATIVE MATERIAL, CUTTINGS, HERBACEOUS PERENNIAL, RETAIL - OPERATIONS WITH SALES"/>
    <tableColumn id="23" xr3:uid="{00000000-0010-0000-2500-000017000000}" name="PROPAGATIVE MATERIAL, CUTTINGS, HERBACEOUS PERENNIAL, RETAIL - SALES, MEASURED IN $"/>
    <tableColumn id="24" xr3:uid="{00000000-0010-0000-2500-000018000000}" name="PROPAGATIVE MATERIAL, CUTTINGS, KALANCHOE - NUMBER OF SALES"/>
    <tableColumn id="25" xr3:uid="{00000000-0010-0000-2500-000019000000}" name="PROPAGATIVE MATERIAL, CUTTINGS, KALANCHOE - OPERATIONS WITH SALES"/>
    <tableColumn id="26" xr3:uid="{00000000-0010-0000-2500-00001A000000}" name="PROPAGATIVE MATERIAL, CUTTINGS, KALANCHOE - SALES, MEASURED IN $"/>
    <tableColumn id="27" xr3:uid="{00000000-0010-0000-2500-00001B000000}" name="PROPAGATIVE MATERIAL, CUTTINGS, KALANCHOE, WHOLESALE - NUMBER OF SALES"/>
    <tableColumn id="28" xr3:uid="{00000000-0010-0000-2500-00001C000000}" name="PROPAGATIVE MATERIAL, CUTTINGS, KALANCHOE, WHOLESALE - OPERATIONS WITH SALES"/>
    <tableColumn id="29" xr3:uid="{00000000-0010-0000-2500-00001D000000}" name="PROPAGATIVE MATERIAL, CUTTINGS, KALANCHOE, WHOLESALE - SALES, MEASURED IN $"/>
    <tableColumn id="30" xr3:uid="{00000000-0010-0000-2500-00001E000000}" name="PROPAGATIVE MATERIAL, CUTTINGS, NURSERY - NUMBER OF SALES"/>
    <tableColumn id="31" xr3:uid="{00000000-0010-0000-2500-00001F000000}" name="PROPAGATIVE MATERIAL, CUTTINGS, NURSERY - OPERATIONS WITH SALES"/>
    <tableColumn id="32" xr3:uid="{00000000-0010-0000-2500-000020000000}" name="PROPAGATIVE MATERIAL, CUTTINGS, NURSERY - SALES, MEASURED IN $"/>
    <tableColumn id="33" xr3:uid="{00000000-0010-0000-2500-000021000000}" name="PROPAGATIVE MATERIAL, CUTTINGS, NURSERY, WHOLESALE - NUMBER OF SALES"/>
    <tableColumn id="34" xr3:uid="{00000000-0010-0000-2500-000022000000}" name="PROPAGATIVE MATERIAL, CUTTINGS, NURSERY, WHOLESALE - OPERATIONS WITH SALES"/>
    <tableColumn id="35" xr3:uid="{00000000-0010-0000-2500-000023000000}" name="PROPAGATIVE MATERIAL, CUTTINGS, NURSERY, WHOLESALE - SALES, MEASURED IN $"/>
    <tableColumn id="36" xr3:uid="{00000000-0010-0000-2500-000024000000}" name="PROPAGATIVE MATERIAL, CUTTINGS, OTHER CLASSES - NUMBER OF SALES"/>
    <tableColumn id="37" xr3:uid="{00000000-0010-0000-2500-000025000000}" name="PROPAGATIVE MATERIAL, CUTTINGS, OTHER CLASSES - OPERATIONS WITH SALES"/>
    <tableColumn id="38" xr3:uid="{00000000-0010-0000-2500-000026000000}" name="PROPAGATIVE MATERIAL, CUTTINGS, OTHER CLASSES - SALES, MEASURED IN $"/>
    <tableColumn id="39" xr3:uid="{00000000-0010-0000-2500-000027000000}" name="PROPAGATIVE MATERIAL, CUTTINGS, OTHER CLASSES, RETAIL - NUMBER OF SALES"/>
    <tableColumn id="40" xr3:uid="{00000000-0010-0000-2500-000028000000}" name="PROPAGATIVE MATERIAL, CUTTINGS, OTHER CLASSES, RETAIL - OPERATIONS WITH SALES"/>
    <tableColumn id="41" xr3:uid="{00000000-0010-0000-2500-000029000000}" name="PROPAGATIVE MATERIAL, CUTTINGS, OTHER CLASSES, RETAIL - SALES, MEASURED IN $"/>
    <tableColumn id="42" xr3:uid="{00000000-0010-0000-2500-00002A000000}" name="PROPAGATIVE MATERIAL, CUTTINGS, OTHER CLASSES, WHOLESALE - NUMBER OF SALES"/>
    <tableColumn id="43" xr3:uid="{00000000-0010-0000-2500-00002B000000}" name="PROPAGATIVE MATERIAL, CUTTINGS, OTHER CLASSES, WHOLESALE - OPERATIONS WITH SALES"/>
    <tableColumn id="44" xr3:uid="{00000000-0010-0000-2500-00002C000000}" name="PROPAGATIVE MATERIAL, CUTTINGS, OTHER CLASSES, WHOLESALE - SALES, MEASURED IN $"/>
    <tableColumn id="45" xr3:uid="{00000000-0010-0000-2500-00002D000000}" name="PROPAGATIVE MATERIAL, CUTTINGS, RETAIL - NUMBER OF SALES"/>
    <tableColumn id="46" xr3:uid="{00000000-0010-0000-2500-00002E000000}" name="PROPAGATIVE MATERIAL, CUTTINGS, RETAIL - OPERATIONS WITH SALES"/>
    <tableColumn id="47" xr3:uid="{00000000-0010-0000-2500-00002F000000}" name="PROPAGATIVE MATERIAL, CUTTINGS, RETAIL - SALES, MEASURED IN $"/>
    <tableColumn id="48" xr3:uid="{00000000-0010-0000-2500-000030000000}" name="PROPAGATIVE MATERIAL, CUTTINGS, WHOLESALE - NUMBER OF SALES"/>
    <tableColumn id="49" xr3:uid="{00000000-0010-0000-2500-000031000000}" name="PROPAGATIVE MATERIAL, CUTTINGS, WHOLESALE - OPERATIONS WITH SALES"/>
    <tableColumn id="50" xr3:uid="{00000000-0010-0000-2500-000032000000}" name="PROPAGATIVE MATERIAL, CUTTINGS, WHOLESALE - SALES, MEASURED IN $"/>
    <tableColumn id="51" xr3:uid="{00000000-0010-0000-2500-000033000000}" name="PROPAGATIVE MATERIAL, IN THE OPEN - ACRES IN PRODUCTION"/>
    <tableColumn id="52" xr3:uid="{00000000-0010-0000-2500-000034000000}" name="PROPAGATIVE MATERIAL, IN THE OPEN - OPERATIONS WITH AREA IN PRODUCTION"/>
    <tableColumn id="53" xr3:uid="{00000000-0010-0000-2500-000035000000}" name="PROPAGATIVE MATERIAL, IN THE OPEN, IRRIGATED - ACRES IN PRODUCTION"/>
    <tableColumn id="54" xr3:uid="{00000000-0010-0000-2500-000036000000}" name="PROPAGATIVE MATERIAL, IN THE OPEN, IRRIGATED - OPERATIONS WITH AREA IN PRODUCTION"/>
    <tableColumn id="55" xr3:uid="{00000000-0010-0000-2500-000037000000}" name="PROPAGATIVE MATERIAL, LINERS - NUMBER OF SALES"/>
    <tableColumn id="56" xr3:uid="{00000000-0010-0000-2500-000038000000}" name="PROPAGATIVE MATERIAL, LINERS - OPERATIONS WITH SALES"/>
    <tableColumn id="57" xr3:uid="{00000000-0010-0000-2500-000039000000}" name="PROPAGATIVE MATERIAL, LINERS - SALES, MEASURED IN $"/>
    <tableColumn id="58" xr3:uid="{00000000-0010-0000-2500-00003A000000}" name="PROPAGATIVE MATERIAL, LINERS, BEDDING &amp; FLOWERING PLANTS - NUMBER OF SALES"/>
    <tableColumn id="59" xr3:uid="{00000000-0010-0000-2500-00003B000000}" name="PROPAGATIVE MATERIAL, LINERS, BEDDING &amp; FLOWERING PLANTS - OPERATIONS WITH SALES"/>
    <tableColumn id="60" xr3:uid="{00000000-0010-0000-2500-00003C000000}" name="PROPAGATIVE MATERIAL, LINERS, BEDDING &amp; FLOWERING PLANTS - SALES, MEASURED IN $"/>
    <tableColumn id="61" xr3:uid="{00000000-0010-0000-2500-00003D000000}" name="PROPAGATIVE MATERIAL, LINERS, BEDDING &amp; FLOWERING PLANTS, HERBACEOUS PERENNIAL - NUMBER OF SALES"/>
    <tableColumn id="62" xr3:uid="{00000000-0010-0000-2500-00003E000000}" name="PROPAGATIVE MATERIAL, LINERS, BEDDING &amp; FLOWERING PLANTS, HERBACEOUS PERENNIAL - OPERATIONS WITH SALES"/>
    <tableColumn id="63" xr3:uid="{00000000-0010-0000-2500-00003F000000}" name="PROPAGATIVE MATERIAL, LINERS, BEDDING &amp; FLOWERING PLANTS, HERBACEOUS PERENNIAL - SALES, MEASURED IN $"/>
    <tableColumn id="64" xr3:uid="{00000000-0010-0000-2500-000040000000}" name="PROPAGATIVE MATERIAL, LINERS, BEDDING &amp; FLOWERING PLANTS, HERBACEOUS PERENNIAL, RETAIL - NUMBER OF SALES"/>
    <tableColumn id="65" xr3:uid="{00000000-0010-0000-2500-000041000000}" name="PROPAGATIVE MATERIAL, LINERS, BEDDING &amp; FLOWERING PLANTS, HERBACEOUS PERENNIAL, RETAIL - OPERATIONS WITH SALES"/>
    <tableColumn id="66" xr3:uid="{00000000-0010-0000-2500-000042000000}" name="PROPAGATIVE MATERIAL, LINERS, BEDDING &amp; FLOWERING PLANTS, HERBACEOUS PERENNIAL, RETAIL - SALES, MEASURED IN $"/>
    <tableColumn id="67" xr3:uid="{00000000-0010-0000-2500-000043000000}" name="PROPAGATIVE MATERIAL, LINERS, BEDDING &amp; FLOWERING PLANTS, RETAIL - NUMBER OF SALES"/>
    <tableColumn id="68" xr3:uid="{00000000-0010-0000-2500-000044000000}" name="PROPAGATIVE MATERIAL, LINERS, BEDDING &amp; FLOWERING PLANTS, RETAIL - OPERATIONS WITH SALES"/>
    <tableColumn id="69" xr3:uid="{00000000-0010-0000-2500-000045000000}" name="PROPAGATIVE MATERIAL, LINERS, BEDDING &amp; FLOWERING PLANTS, RETAIL - SALES, MEASURED IN $"/>
    <tableColumn id="70" xr3:uid="{00000000-0010-0000-2500-000046000000}" name="PROPAGATIVE MATERIAL, LINERS, FOLIAGE PLANTS - NUMBER OF SALES"/>
    <tableColumn id="71" xr3:uid="{00000000-0010-0000-2500-000047000000}" name="PROPAGATIVE MATERIAL, LINERS, FOLIAGE PLANTS - OPERATIONS WITH SALES"/>
    <tableColumn id="72" xr3:uid="{00000000-0010-0000-2500-000048000000}" name="PROPAGATIVE MATERIAL, LINERS, FOLIAGE PLANTS - SALES, MEASURED IN $"/>
    <tableColumn id="73" xr3:uid="{00000000-0010-0000-2500-000049000000}" name="PROPAGATIVE MATERIAL, LINERS, FOLIAGE PLANTS, DRACAENA - NUMBER OF SALES"/>
    <tableColumn id="74" xr3:uid="{00000000-0010-0000-2500-00004A000000}" name="PROPAGATIVE MATERIAL, LINERS, FOLIAGE PLANTS, DRACAENA - OPERATIONS WITH SALES"/>
    <tableColumn id="75" xr3:uid="{00000000-0010-0000-2500-00004B000000}" name="PROPAGATIVE MATERIAL, LINERS, FOLIAGE PLANTS, DRACAENA - SALES, MEASURED IN $"/>
    <tableColumn id="76" xr3:uid="{00000000-0010-0000-2500-00004C000000}" name="PROPAGATIVE MATERIAL, LINERS, FOLIAGE PLANTS, DRACAENA, WHOLESALE - NUMBER OF SALES"/>
    <tableColumn id="77" xr3:uid="{00000000-0010-0000-2500-00004D000000}" name="PROPAGATIVE MATERIAL, LINERS, FOLIAGE PLANTS, DRACAENA, WHOLESALE - OPERATIONS WITH SALES"/>
    <tableColumn id="78" xr3:uid="{00000000-0010-0000-2500-00004E000000}" name="PROPAGATIVE MATERIAL, LINERS, FOLIAGE PLANTS, DRACAENA, WHOLESALE - SALES, MEASURED IN $"/>
    <tableColumn id="79" xr3:uid="{00000000-0010-0000-2500-00004F000000}" name="PROPAGATIVE MATERIAL, LINERS, FOLIAGE PLANTS, OTHER CLASSES - NUMBER OF SALES"/>
    <tableColumn id="80" xr3:uid="{00000000-0010-0000-2500-000050000000}" name="PROPAGATIVE MATERIAL, LINERS, FOLIAGE PLANTS, OTHER CLASSES - OPERATIONS WITH SALES"/>
    <tableColumn id="81" xr3:uid="{00000000-0010-0000-2500-000051000000}" name="PROPAGATIVE MATERIAL, LINERS, FOLIAGE PLANTS, OTHER CLASSES - SALES, MEASURED IN $"/>
    <tableColumn id="82" xr3:uid="{00000000-0010-0000-2500-000052000000}" name="PROPAGATIVE MATERIAL, LINERS, FOLIAGE PLANTS, OTHER CLASSES, WHOLESALE - NUMBER OF SALES"/>
    <tableColumn id="83" xr3:uid="{00000000-0010-0000-2500-000053000000}" name="PROPAGATIVE MATERIAL, LINERS, FOLIAGE PLANTS, OTHER CLASSES, WHOLESALE - OPERATIONS WITH SALES"/>
    <tableColumn id="84" xr3:uid="{00000000-0010-0000-2500-000054000000}" name="PROPAGATIVE MATERIAL, LINERS, FOLIAGE PLANTS, OTHER CLASSES, WHOLESALE - SALES, MEASURED IN $"/>
    <tableColumn id="85" xr3:uid="{00000000-0010-0000-2500-000055000000}" name="PROPAGATIVE MATERIAL, LINERS, FOLIAGE PLANTS, WHOLESALE - NUMBER OF SALES"/>
    <tableColumn id="86" xr3:uid="{00000000-0010-0000-2500-000056000000}" name="PROPAGATIVE MATERIAL, LINERS, FOLIAGE PLANTS, WHOLESALE - OPERATIONS WITH SALES"/>
    <tableColumn id="87" xr3:uid="{00000000-0010-0000-2500-000057000000}" name="PROPAGATIVE MATERIAL, LINERS, FOLIAGE PLANTS, WHOLESALE - SALES, MEASURED IN $"/>
    <tableColumn id="88" xr3:uid="{00000000-0010-0000-2500-000058000000}" name="PROPAGATIVE MATERIAL, LINERS, NURSERY - NUMBER OF SALES"/>
    <tableColumn id="89" xr3:uid="{00000000-0010-0000-2500-000059000000}" name="PROPAGATIVE MATERIAL, LINERS, NURSERY - OPERATIONS WITH SALES"/>
    <tableColumn id="90" xr3:uid="{00000000-0010-0000-2500-00005A000000}" name="PROPAGATIVE MATERIAL, LINERS, NURSERY - SALES, MEASURED IN $"/>
    <tableColumn id="91" xr3:uid="{00000000-0010-0000-2500-00005B000000}" name="PROPAGATIVE MATERIAL, LINERS, NURSERY, CITRUS &amp; SUBTROPICAL FRUIT - NUMBER OF SALES"/>
    <tableColumn id="92" xr3:uid="{00000000-0010-0000-2500-00005C000000}" name="PROPAGATIVE MATERIAL, LINERS, NURSERY, CITRUS &amp; SUBTROPICAL FRUIT - OPERATIONS WITH SALES"/>
    <tableColumn id="93" xr3:uid="{00000000-0010-0000-2500-00005D000000}" name="PROPAGATIVE MATERIAL, LINERS, NURSERY, CITRUS &amp; SUBTROPICAL FRUIT - SALES, MEASURED IN $"/>
    <tableColumn id="94" xr3:uid="{00000000-0010-0000-2500-00005E000000}" name="PROPAGATIVE MATERIAL, LINERS, NURSERY, CITRUS &amp; SUBTROPICAL FRUIT, WHOLESALE - NUMBER OF SALES"/>
    <tableColumn id="95" xr3:uid="{00000000-0010-0000-2500-00005F000000}" name="PROPAGATIVE MATERIAL, LINERS, NURSERY, CITRUS &amp; SUBTROPICAL FRUIT, WHOLESALE - OPERATIONS WITH SALES"/>
    <tableColumn id="96" xr3:uid="{00000000-0010-0000-2500-000060000000}" name="PROPAGATIVE MATERIAL, LINERS, NURSERY, CITRUS &amp; SUBTROPICAL FRUIT, WHOLESALE - SALES, MEASURED IN $"/>
    <tableColumn id="97" xr3:uid="{00000000-0010-0000-2500-000061000000}" name="PROPAGATIVE MATERIAL, LINERS, NURSERY, DECIDUOUS, FLOWERING - NUMBER OF SALES"/>
    <tableColumn id="98" xr3:uid="{00000000-0010-0000-2500-000062000000}" name="PROPAGATIVE MATERIAL, LINERS, NURSERY, DECIDUOUS, FLOWERING - OPERATIONS WITH SALES"/>
    <tableColumn id="99" xr3:uid="{00000000-0010-0000-2500-000063000000}" name="PROPAGATIVE MATERIAL, LINERS, NURSERY, DECIDUOUS, FLOWERING - SALES, MEASURED IN $"/>
    <tableColumn id="100" xr3:uid="{00000000-0010-0000-2500-000064000000}" name="PROPAGATIVE MATERIAL, LINERS, NURSERY, DECIDUOUS, FLOWERING, WHOLESALE - NUMBER OF SALES"/>
    <tableColumn id="101" xr3:uid="{00000000-0010-0000-2500-000065000000}" name="PROPAGATIVE MATERIAL, LINERS, NURSERY, DECIDUOUS, FLOWERING, WHOLESALE - OPERATIONS WITH SALES"/>
    <tableColumn id="102" xr3:uid="{00000000-0010-0000-2500-000066000000}" name="PROPAGATIVE MATERIAL, LINERS, NURSERY, DECIDUOUS, FLOWERING, WHOLESALE - SALES, MEASURED IN $"/>
    <tableColumn id="103" xr3:uid="{00000000-0010-0000-2500-000067000000}" name="PROPAGATIVE MATERIAL, LINERS, NURSERY, EVERGREENS, BROADLEAF - NUMBER OF SALES"/>
    <tableColumn id="104" xr3:uid="{00000000-0010-0000-2500-000068000000}" name="PROPAGATIVE MATERIAL, LINERS, NURSERY, EVERGREENS, BROADLEAF - OPERATIONS WITH SALES"/>
    <tableColumn id="105" xr3:uid="{00000000-0010-0000-2500-000069000000}" name="PROPAGATIVE MATERIAL, LINERS, NURSERY, EVERGREENS, BROADLEAF - SALES, MEASURED IN $"/>
    <tableColumn id="106" xr3:uid="{00000000-0010-0000-2500-00006A000000}" name="PROPAGATIVE MATERIAL, LINERS, NURSERY, EVERGREENS, BROADLEAF, WHOLESALE - NUMBER OF SALES"/>
    <tableColumn id="107" xr3:uid="{00000000-0010-0000-2500-00006B000000}" name="PROPAGATIVE MATERIAL, LINERS, NURSERY, EVERGREENS, BROADLEAF, WHOLESALE - OPERATIONS WITH SALES"/>
    <tableColumn id="108" xr3:uid="{00000000-0010-0000-2500-00006C000000}" name="PROPAGATIVE MATERIAL, LINERS, NURSERY, EVERGREENS, BROADLEAF, WHOLESALE - SALES, MEASURED IN $"/>
    <tableColumn id="109" xr3:uid="{00000000-0010-0000-2500-00006D000000}" name="PROPAGATIVE MATERIAL, LINERS, NURSERY, EVERGREENS, CONIFEROUS - NUMBER OF SALES"/>
    <tableColumn id="110" xr3:uid="{00000000-0010-0000-2500-00006E000000}" name="PROPAGATIVE MATERIAL, LINERS, NURSERY, EVERGREENS, CONIFEROUS - OPERATIONS WITH SALES"/>
    <tableColumn id="111" xr3:uid="{00000000-0010-0000-2500-00006F000000}" name="PROPAGATIVE MATERIAL, LINERS, NURSERY, EVERGREENS, CONIFEROUS - SALES, MEASURED IN $"/>
    <tableColumn id="112" xr3:uid="{00000000-0010-0000-2500-000070000000}" name="PROPAGATIVE MATERIAL, LINERS, NURSERY, EVERGREENS, CONIFEROUS, WHOLESALE - NUMBER OF SALES"/>
    <tableColumn id="113" xr3:uid="{00000000-0010-0000-2500-000071000000}" name="PROPAGATIVE MATERIAL, LINERS, NURSERY, EVERGREENS, CONIFEROUS, WHOLESALE - OPERATIONS WITH SALES"/>
    <tableColumn id="114" xr3:uid="{00000000-0010-0000-2500-000072000000}" name="PROPAGATIVE MATERIAL, LINERS, NURSERY, EVERGREENS, CONIFEROUS, WHOLESALE - SALES, MEASURED IN $"/>
    <tableColumn id="115" xr3:uid="{00000000-0010-0000-2500-000073000000}" name="PROPAGATIVE MATERIAL, LINERS, NURSERY, OTHER CLASSES - NUMBER OF SALES"/>
    <tableColumn id="116" xr3:uid="{00000000-0010-0000-2500-000074000000}" name="PROPAGATIVE MATERIAL, LINERS, NURSERY, OTHER CLASSES - OPERATIONS WITH SALES"/>
    <tableColumn id="117" xr3:uid="{00000000-0010-0000-2500-000075000000}" name="PROPAGATIVE MATERIAL, LINERS, NURSERY, OTHER CLASSES - SALES, MEASURED IN $"/>
    <tableColumn id="118" xr3:uid="{00000000-0010-0000-2500-000076000000}" name="PROPAGATIVE MATERIAL, LINERS, NURSERY, OTHER CLASSES, WHOLESALE - NUMBER OF SALES"/>
    <tableColumn id="119" xr3:uid="{00000000-0010-0000-2500-000077000000}" name="PROPAGATIVE MATERIAL, LINERS, NURSERY, OTHER CLASSES, WHOLESALE - OPERATIONS WITH SALES"/>
    <tableColumn id="120" xr3:uid="{00000000-0010-0000-2500-000078000000}" name="PROPAGATIVE MATERIAL, LINERS, NURSERY, OTHER CLASSES, WHOLESALE - SALES, MEASURED IN $"/>
    <tableColumn id="121" xr3:uid="{00000000-0010-0000-2500-000079000000}" name="PROPAGATIVE MATERIAL, LINERS, NURSERY, WHOLESALE - NUMBER OF SALES"/>
    <tableColumn id="122" xr3:uid="{00000000-0010-0000-2500-00007A000000}" name="PROPAGATIVE MATERIAL, LINERS, NURSERY, WHOLESALE - OPERATIONS WITH SALES"/>
    <tableColumn id="123" xr3:uid="{00000000-0010-0000-2500-00007B000000}" name="PROPAGATIVE MATERIAL, LINERS, NURSERY, WHOLESALE - SALES, MEASURED IN $"/>
    <tableColumn id="124" xr3:uid="{00000000-0010-0000-2500-00007C000000}" name="PROPAGATIVE MATERIAL, LINERS, RETAIL - NUMBER OF SALES"/>
    <tableColumn id="125" xr3:uid="{00000000-0010-0000-2500-00007D000000}" name="PROPAGATIVE MATERIAL, LINERS, RETAIL - OPERATIONS WITH SALES"/>
    <tableColumn id="126" xr3:uid="{00000000-0010-0000-2500-00007E000000}" name="PROPAGATIVE MATERIAL, LINERS, RETAIL - SALES, MEASURED IN $"/>
    <tableColumn id="127" xr3:uid="{00000000-0010-0000-2500-00007F000000}" name="PROPAGATIVE MATERIAL, LINERS, WHOLESALE - NUMBER OF SALES"/>
    <tableColumn id="128" xr3:uid="{00000000-0010-0000-2500-000080000000}" name="PROPAGATIVE MATERIAL, LINERS, WHOLESALE - OPERATIONS WITH SALES"/>
    <tableColumn id="129" xr3:uid="{00000000-0010-0000-2500-000081000000}" name="PROPAGATIVE MATERIAL, LINERS, WHOLESALE - SALES, MEASURED IN $"/>
    <tableColumn id="130" xr3:uid="{00000000-0010-0000-2500-000082000000}" name="PROPAGATIVE MATERIAL, PLUG SEEDLINGS - NUMBER OF SALES"/>
    <tableColumn id="131" xr3:uid="{00000000-0010-0000-2500-000083000000}" name="PROPAGATIVE MATERIAL, PLUG SEEDLINGS - OPERATIONS WITH SALES"/>
    <tableColumn id="132" xr3:uid="{00000000-0010-0000-2500-000084000000}" name="PROPAGATIVE MATERIAL, PLUG SEEDLINGS - SALES, MEASURED IN $"/>
    <tableColumn id="133" xr3:uid="{00000000-0010-0000-2500-000085000000}" name="PROPAGATIVE MATERIAL, PLUG SEEDLINGS, BEDDING PLANTS, ANNUAL - NUMBER OF SALES"/>
    <tableColumn id="134" xr3:uid="{00000000-0010-0000-2500-000086000000}" name="PROPAGATIVE MATERIAL, PLUG SEEDLINGS, BEDDING PLANTS, ANNUAL - OPERATIONS WITH SALES"/>
    <tableColumn id="135" xr3:uid="{00000000-0010-0000-2500-000087000000}" name="PROPAGATIVE MATERIAL, PLUG SEEDLINGS, BEDDING PLANTS, ANNUAL - SALES, MEASURED IN $"/>
    <tableColumn id="136" xr3:uid="{00000000-0010-0000-2500-000088000000}" name="PROPAGATIVE MATERIAL, PLUG SEEDLINGS, BEDDING PLANTS, ANNUAL, WHOLESALE - NUMBER OF SALES"/>
    <tableColumn id="137" xr3:uid="{00000000-0010-0000-2500-000089000000}" name="PROPAGATIVE MATERIAL, PLUG SEEDLINGS, BEDDING PLANTS, ANNUAL, WHOLESALE - OPERATIONS WITH SALES"/>
    <tableColumn id="138" xr3:uid="{00000000-0010-0000-2500-00008A000000}" name="PROPAGATIVE MATERIAL, PLUG SEEDLINGS, BEDDING PLANTS, ANNUAL, WHOLESALE - SALES, MEASURED IN $"/>
    <tableColumn id="139" xr3:uid="{00000000-0010-0000-2500-00008B000000}" name="PROPAGATIVE MATERIAL, PLUG SEEDLINGS, CUT FLOWERS, (EXCL ORCHID, DENDROBIUM) - NUMBER OF SALES"/>
    <tableColumn id="140" xr3:uid="{00000000-0010-0000-2500-00008C000000}" name="PROPAGATIVE MATERIAL, PLUG SEEDLINGS, CUT FLOWERS, (EXCL ORCHID, DENDROBIUM) - OPERATIONS WITH SALES"/>
    <tableColumn id="141" xr3:uid="{00000000-0010-0000-2500-00008D000000}" name="PROPAGATIVE MATERIAL, PLUG SEEDLINGS, CUT FLOWERS, (EXCL ORCHID, DENDROBIUM) - SALES, MEASURED IN $"/>
    <tableColumn id="142" xr3:uid="{00000000-0010-0000-2500-00008E000000}" name="PROPAGATIVE MATERIAL, PLUG SEEDLINGS, CUT FLOWERS, (EXCL ORCHID, DENDROBIUM), WHOLESALE - NUMBER OF SALES"/>
    <tableColumn id="143" xr3:uid="{00000000-0010-0000-2500-00008F000000}" name="PROPAGATIVE MATERIAL, PLUG SEEDLINGS, CUT FLOWERS, (EXCL ORCHID, DENDROBIUM), WHOLESALE - OPERATIONS WITH SALES"/>
    <tableColumn id="144" xr3:uid="{00000000-0010-0000-2500-000090000000}" name="PROPAGATIVE MATERIAL, PLUG SEEDLINGS, CUT FLOWERS, (EXCL ORCHID, DENDROBIUM), WHOLESALE - SALES, MEASURED IN $"/>
    <tableColumn id="145" xr3:uid="{00000000-0010-0000-2500-000091000000}" name="PROPAGATIVE MATERIAL, PLUG SEEDLINGS, CUT FLOWERS, ORCHID, DENDROBIUM - NUMBER OF SALES"/>
    <tableColumn id="146" xr3:uid="{00000000-0010-0000-2500-000092000000}" name="PROPAGATIVE MATERIAL, PLUG SEEDLINGS, CUT FLOWERS, ORCHID, DENDROBIUM - OPERATIONS WITH SALES"/>
    <tableColumn id="147" xr3:uid="{00000000-0010-0000-2500-000093000000}" name="PROPAGATIVE MATERIAL, PLUG SEEDLINGS, CUT FLOWERS, ORCHID, DENDROBIUM - SALES, MEASURED IN $"/>
    <tableColumn id="148" xr3:uid="{00000000-0010-0000-2500-000094000000}" name="PROPAGATIVE MATERIAL, PLUG SEEDLINGS, CUT FLOWERS, ORCHID, DENDROBIUM, WHOLESALE - NUMBER OF SALES"/>
    <tableColumn id="149" xr3:uid="{00000000-0010-0000-2500-000095000000}" name="PROPAGATIVE MATERIAL, PLUG SEEDLINGS, CUT FLOWERS, ORCHID, DENDROBIUM, WHOLESALE - OPERATIONS WITH SALES"/>
    <tableColumn id="150" xr3:uid="{00000000-0010-0000-2500-000096000000}" name="PROPAGATIVE MATERIAL, PLUG SEEDLINGS, CUT FLOWERS, ORCHID, DENDROBIUM, WHOLESALE - SALES, MEASURED IN $"/>
    <tableColumn id="151" xr3:uid="{00000000-0010-0000-2500-000097000000}" name="PROPAGATIVE MATERIAL, PLUG SEEDLINGS, FLOWERING PLANTS, POTTED, (EXCL ORCHID) - NUMBER OF SALES"/>
    <tableColumn id="152" xr3:uid="{00000000-0010-0000-2500-000098000000}" name="PROPAGATIVE MATERIAL, PLUG SEEDLINGS, FLOWERING PLANTS, POTTED, (EXCL ORCHID) - OPERATIONS WITH SALES"/>
    <tableColumn id="153" xr3:uid="{00000000-0010-0000-2500-000099000000}" name="PROPAGATIVE MATERIAL, PLUG SEEDLINGS, FLOWERING PLANTS, POTTED, (EXCL ORCHID) - SALES, MEASURED IN $"/>
    <tableColumn id="154" xr3:uid="{00000000-0010-0000-2500-00009A000000}" name="PROPAGATIVE MATERIAL, PLUG SEEDLINGS, FLOWERING PLANTS, POTTED, (EXCL ORCHID), WHOLESALE - NUMBER OF SALES"/>
    <tableColumn id="155" xr3:uid="{00000000-0010-0000-2500-00009B000000}" name="PROPAGATIVE MATERIAL, PLUG SEEDLINGS, FLOWERING PLANTS, POTTED, (EXCL ORCHID), WHOLESALE - OPERATIONS WITH SALES"/>
    <tableColumn id="156" xr3:uid="{00000000-0010-0000-2500-00009C000000}" name="PROPAGATIVE MATERIAL, PLUG SEEDLINGS, FLOWERING PLANTS, POTTED, (EXCL ORCHID), WHOLESALE - SALES, MEASURED IN $"/>
    <tableColumn id="157" xr3:uid="{00000000-0010-0000-2500-00009D000000}" name="PROPAGATIVE MATERIAL, PLUG SEEDLINGS, FLOWERING PLANTS, POTTED, (EXCL ORCHID, DENDROBIUM) - NUMBER OF SALES"/>
    <tableColumn id="158" xr3:uid="{00000000-0010-0000-2500-00009E000000}" name="PROPAGATIVE MATERIAL, PLUG SEEDLINGS, FLOWERING PLANTS, POTTED, (EXCL ORCHID, DENDROBIUM) - OPERATIONS WITH SALES"/>
    <tableColumn id="159" xr3:uid="{00000000-0010-0000-2500-00009F000000}" name="PROPAGATIVE MATERIAL, PLUG SEEDLINGS, FLOWERING PLANTS, POTTED, (EXCL ORCHID, DENDROBIUM) - SALES, MEASURED IN $"/>
    <tableColumn id="160" xr3:uid="{00000000-0010-0000-2500-0000A0000000}" name="PROPAGATIVE MATERIAL, PLUG SEEDLINGS, FLOWERING PLANTS, POTTED, (EXCL ORCHID, DENDROBIUM), RETAIL - NUMBER OF SALES"/>
    <tableColumn id="161" xr3:uid="{00000000-0010-0000-2500-0000A1000000}" name="PROPAGATIVE MATERIAL, PLUG SEEDLINGS, FLOWERING PLANTS, POTTED, (EXCL ORCHID, DENDROBIUM), RETAIL - OPERATIONS WITH SALES"/>
    <tableColumn id="162" xr3:uid="{00000000-0010-0000-2500-0000A2000000}" name="PROPAGATIVE MATERIAL, PLUG SEEDLINGS, FLOWERING PLANTS, POTTED, (EXCL ORCHID, DENDROBIUM), RETAIL - SALES, MEASURED IN $"/>
    <tableColumn id="163" xr3:uid="{00000000-0010-0000-2500-0000A3000000}" name="PROPAGATIVE MATERIAL, PLUG SEEDLINGS, FLOWERING PLANTS, POTTED, (EXCL ORCHID, DENDROBIUM), WHOLESALE - NUMBER OF SALES"/>
    <tableColumn id="164" xr3:uid="{00000000-0010-0000-2500-0000A4000000}" name="PROPAGATIVE MATERIAL, PLUG SEEDLINGS, FLOWERING PLANTS, POTTED, (EXCL ORCHID, DENDROBIUM), WHOLESALE - OPERATIONS WITH SALES"/>
    <tableColumn id="165" xr3:uid="{00000000-0010-0000-2500-0000A5000000}" name="PROPAGATIVE MATERIAL, PLUG SEEDLINGS, FLOWERING PLANTS, POTTED, (EXCL ORCHID, DENDROBIUM), WHOLESALE - SALES, MEASURED IN $"/>
    <tableColumn id="166" xr3:uid="{00000000-0010-0000-2500-0000A6000000}" name="PROPAGATIVE MATERIAL, PLUG SEEDLINGS, FLOWERING PLANTS, POTTED, ORCHID, (EXCL DENDROBIUM) - NUMBER OF SALES"/>
    <tableColumn id="167" xr3:uid="{00000000-0010-0000-2500-0000A7000000}" name="PROPAGATIVE MATERIAL, PLUG SEEDLINGS, FLOWERING PLANTS, POTTED, ORCHID, (EXCL DENDROBIUM) - OPERATIONS WITH SALES"/>
    <tableColumn id="168" xr3:uid="{00000000-0010-0000-2500-0000A8000000}" name="PROPAGATIVE MATERIAL, PLUG SEEDLINGS, FLOWERING PLANTS, POTTED, ORCHID, (EXCL DENDROBIUM) - SALES, MEASURED IN $"/>
    <tableColumn id="169" xr3:uid="{00000000-0010-0000-2500-0000A9000000}" name="PROPAGATIVE MATERIAL, PLUG SEEDLINGS, FLOWERING PLANTS, POTTED, ORCHID, (EXCL DENDROBIUM), RETAIL - NUMBER OF SALES"/>
    <tableColumn id="170" xr3:uid="{00000000-0010-0000-2500-0000AA000000}" name="PROPAGATIVE MATERIAL, PLUG SEEDLINGS, FLOWERING PLANTS, POTTED, ORCHID, (EXCL DENDROBIUM), RETAIL - OPERATIONS WITH SALES"/>
    <tableColumn id="171" xr3:uid="{00000000-0010-0000-2500-0000AB000000}" name="PROPAGATIVE MATERIAL, PLUG SEEDLINGS, FLOWERING PLANTS, POTTED, ORCHID, (EXCL DENDROBIUM), RETAIL - SALES, MEASURED IN $"/>
    <tableColumn id="172" xr3:uid="{00000000-0010-0000-2500-0000AC000000}" name="PROPAGATIVE MATERIAL, PLUG SEEDLINGS, FLOWERING PLANTS, POTTED, ORCHID, (EXCL DENDROBIUM), WHOLESALE - NUMBER OF SALES"/>
    <tableColumn id="173" xr3:uid="{00000000-0010-0000-2500-0000AD000000}" name="PROPAGATIVE MATERIAL, PLUG SEEDLINGS, FLOWERING PLANTS, POTTED, ORCHID, (EXCL DENDROBIUM), WHOLESALE - OPERATIONS WITH SALES"/>
    <tableColumn id="174" xr3:uid="{00000000-0010-0000-2500-0000AE000000}" name="PROPAGATIVE MATERIAL, PLUG SEEDLINGS, FLOWERING PLANTS, POTTED, ORCHID, (EXCL DENDROBIUM), WHOLESALE - SALES, MEASURED IN $"/>
    <tableColumn id="175" xr3:uid="{00000000-0010-0000-2500-0000AF000000}" name="PROPAGATIVE MATERIAL, PLUG SEEDLINGS, FLOWERING PLANTS, POTTED, ORCHID, DENDROBIUM - NUMBER OF SALES"/>
    <tableColumn id="176" xr3:uid="{00000000-0010-0000-2500-0000B0000000}" name="PROPAGATIVE MATERIAL, PLUG SEEDLINGS, FLOWERING PLANTS, POTTED, ORCHID, DENDROBIUM - OPERATIONS WITH SALES"/>
    <tableColumn id="177" xr3:uid="{00000000-0010-0000-2500-0000B1000000}" name="PROPAGATIVE MATERIAL, PLUG SEEDLINGS, FLOWERING PLANTS, POTTED, ORCHID, DENDROBIUM - SALES, MEASURED IN $"/>
    <tableColumn id="178" xr3:uid="{00000000-0010-0000-2500-0000B2000000}" name="PROPAGATIVE MATERIAL, PLUG SEEDLINGS, FLOWERING PLANTS, POTTED, ORCHID, DENDROBIUM, WHOLESALE - NUMBER OF SALES"/>
    <tableColumn id="179" xr3:uid="{00000000-0010-0000-2500-0000B3000000}" name="PROPAGATIVE MATERIAL, PLUG SEEDLINGS, FLOWERING PLANTS, POTTED, ORCHID, DENDROBIUM, WHOLESALE - OPERATIONS WITH SALES"/>
    <tableColumn id="180" xr3:uid="{00000000-0010-0000-2500-0000B4000000}" name="PROPAGATIVE MATERIAL, PLUG SEEDLINGS, FLOWERING PLANTS, POTTED, ORCHID, DENDROBIUM, WHOLESALE - SALES, MEASURED IN $"/>
    <tableColumn id="181" xr3:uid="{00000000-0010-0000-2500-0000B5000000}" name="PROPAGATIVE MATERIAL, PLUG SEEDLINGS, FOLIAGE PLANTS - NUMBER OF SALES"/>
    <tableColumn id="182" xr3:uid="{00000000-0010-0000-2500-0000B6000000}" name="PROPAGATIVE MATERIAL, PLUG SEEDLINGS, FOLIAGE PLANTS - OPERATIONS WITH SALES"/>
    <tableColumn id="183" xr3:uid="{00000000-0010-0000-2500-0000B7000000}" name="PROPAGATIVE MATERIAL, PLUG SEEDLINGS, FOLIAGE PLANTS - SALES, MEASURED IN $"/>
    <tableColumn id="184" xr3:uid="{00000000-0010-0000-2500-0000B8000000}" name="PROPAGATIVE MATERIAL, PLUG SEEDLINGS, FOLIAGE PLANTS, RETAIL - NUMBER OF SALES"/>
    <tableColumn id="185" xr3:uid="{00000000-0010-0000-2500-0000B9000000}" name="PROPAGATIVE MATERIAL, PLUG SEEDLINGS, FOLIAGE PLANTS, RETAIL - OPERATIONS WITH SALES"/>
    <tableColumn id="186" xr3:uid="{00000000-0010-0000-2500-0000BA000000}" name="PROPAGATIVE MATERIAL, PLUG SEEDLINGS, FOLIAGE PLANTS, RETAIL - SALES, MEASURED IN $"/>
    <tableColumn id="187" xr3:uid="{00000000-0010-0000-2500-0000BB000000}" name="PROPAGATIVE MATERIAL, PLUG SEEDLINGS, FOLIAGE PLANTS, WHOLESALE - NUMBER OF SALES"/>
    <tableColumn id="188" xr3:uid="{00000000-0010-0000-2500-0000BC000000}" name="PROPAGATIVE MATERIAL, PLUG SEEDLINGS, FOLIAGE PLANTS, WHOLESALE - OPERATIONS WITH SALES"/>
    <tableColumn id="189" xr3:uid="{00000000-0010-0000-2500-0000BD000000}" name="PROPAGATIVE MATERIAL, PLUG SEEDLINGS, FOLIAGE PLANTS, WHOLESALE - SALES, MEASURED IN $"/>
    <tableColumn id="190" xr3:uid="{00000000-0010-0000-2500-0000BE000000}" name="PROPAGATIVE MATERIAL, PLUG SEEDLINGS, HERBACEOUS PERENNIAL - NUMBER OF SALES"/>
    <tableColumn id="191" xr3:uid="{00000000-0010-0000-2500-0000BF000000}" name="PROPAGATIVE MATERIAL, PLUG SEEDLINGS, HERBACEOUS PERENNIAL - OPERATIONS WITH SALES"/>
    <tableColumn id="192" xr3:uid="{00000000-0010-0000-2500-0000C0000000}" name="PROPAGATIVE MATERIAL, PLUG SEEDLINGS, HERBACEOUS PERENNIAL - SALES, MEASURED IN $"/>
    <tableColumn id="193" xr3:uid="{00000000-0010-0000-2500-0000C1000000}" name="PROPAGATIVE MATERIAL, PLUG SEEDLINGS, HERBACEOUS PERENNIAL, WHOLESALE - NUMBER OF SALES"/>
    <tableColumn id="194" xr3:uid="{00000000-0010-0000-2500-0000C2000000}" name="PROPAGATIVE MATERIAL, PLUG SEEDLINGS, HERBACEOUS PERENNIAL, WHOLESALE - OPERATIONS WITH SALES"/>
    <tableColumn id="195" xr3:uid="{00000000-0010-0000-2500-0000C3000000}" name="PROPAGATIVE MATERIAL, PLUG SEEDLINGS, HERBACEOUS PERENNIAL, WHOLESALE - SALES, MEASURED IN $"/>
    <tableColumn id="196" xr3:uid="{00000000-0010-0000-2500-0000C4000000}" name="PROPAGATIVE MATERIAL, PLUG SEEDLINGS, NURSERY - NUMBER OF SALES"/>
    <tableColumn id="197" xr3:uid="{00000000-0010-0000-2500-0000C5000000}" name="PROPAGATIVE MATERIAL, PLUG SEEDLINGS, NURSERY - OPERATIONS WITH SALES"/>
    <tableColumn id="198" xr3:uid="{00000000-0010-0000-2500-0000C6000000}" name="PROPAGATIVE MATERIAL, PLUG SEEDLINGS, NURSERY - SALES, MEASURED IN $"/>
    <tableColumn id="199" xr3:uid="{00000000-0010-0000-2500-0000C7000000}" name="PROPAGATIVE MATERIAL, PLUG SEEDLINGS, NURSERY, WHOLESALE - NUMBER OF SALES"/>
    <tableColumn id="200" xr3:uid="{00000000-0010-0000-2500-0000C8000000}" name="PROPAGATIVE MATERIAL, PLUG SEEDLINGS, NURSERY, WHOLESALE - OPERATIONS WITH SALES"/>
    <tableColumn id="201" xr3:uid="{00000000-0010-0000-2500-0000C9000000}" name="PROPAGATIVE MATERIAL, PLUG SEEDLINGS, NURSERY, WHOLESALE - SALES, MEASURED IN $"/>
    <tableColumn id="202" xr3:uid="{00000000-0010-0000-2500-0000CA000000}" name="PROPAGATIVE MATERIAL, PLUG SEEDLINGS, OTHER CLASSES - NUMBER OF SALES"/>
    <tableColumn id="203" xr3:uid="{00000000-0010-0000-2500-0000CB000000}" name="PROPAGATIVE MATERIAL, PLUG SEEDLINGS, OTHER CLASSES - OPERATIONS WITH SALES"/>
    <tableColumn id="204" xr3:uid="{00000000-0010-0000-2500-0000CC000000}" name="PROPAGATIVE MATERIAL, PLUG SEEDLINGS, OTHER CLASSES - SALES, MEASURED IN $"/>
    <tableColumn id="205" xr3:uid="{00000000-0010-0000-2500-0000CD000000}" name="PROPAGATIVE MATERIAL, PLUG SEEDLINGS, OTHER CLASSES, WHOLESALE - NUMBER OF SALES"/>
    <tableColumn id="206" xr3:uid="{00000000-0010-0000-2500-0000CE000000}" name="PROPAGATIVE MATERIAL, PLUG SEEDLINGS, OTHER CLASSES, WHOLESALE - OPERATIONS WITH SALES"/>
    <tableColumn id="207" xr3:uid="{00000000-0010-0000-2500-0000CF000000}" name="PROPAGATIVE MATERIAL, PLUG SEEDLINGS, OTHER CLASSES, WHOLESALE - SALES, MEASURED IN $"/>
    <tableColumn id="208" xr3:uid="{00000000-0010-0000-2500-0000D0000000}" name="PROPAGATIVE MATERIAL, PLUG SEEDLINGS, RETAIL - NUMBER OF SALES"/>
    <tableColumn id="209" xr3:uid="{00000000-0010-0000-2500-0000D1000000}" name="PROPAGATIVE MATERIAL, PLUG SEEDLINGS, RETAIL - OPERATIONS WITH SALES"/>
    <tableColumn id="210" xr3:uid="{00000000-0010-0000-2500-0000D2000000}" name="PROPAGATIVE MATERIAL, PLUG SEEDLINGS, RETAIL - SALES, MEASURED IN $"/>
    <tableColumn id="211" xr3:uid="{00000000-0010-0000-2500-0000D3000000}" name="PROPAGATIVE MATERIAL, PLUG SEEDLINGS, WHOLESALE - NUMBER OF SALES"/>
    <tableColumn id="212" xr3:uid="{00000000-0010-0000-2500-0000D4000000}" name="PROPAGATIVE MATERIAL, PLUG SEEDLINGS, WHOLESALE - OPERATIONS WITH SALES"/>
    <tableColumn id="213" xr3:uid="{00000000-0010-0000-2500-0000D5000000}" name="PROPAGATIVE MATERIAL, PLUG SEEDLINGS, WHOLESALE - SALES, MEASURED IN $"/>
    <tableColumn id="214" xr3:uid="{00000000-0010-0000-2500-0000D6000000}" name="PROPAGATIVE MATERIAL, PREFINISHED PLANTS - NUMBER OF SALES"/>
    <tableColumn id="215" xr3:uid="{00000000-0010-0000-2500-0000D7000000}" name="PROPAGATIVE MATERIAL, PREFINISHED PLANTS - OPERATIONS WITH SALES"/>
    <tableColumn id="216" xr3:uid="{00000000-0010-0000-2500-0000D8000000}" name="PROPAGATIVE MATERIAL, PREFINISHED PLANTS - SALES, MEASURED IN $"/>
    <tableColumn id="217" xr3:uid="{00000000-0010-0000-2500-0000D9000000}" name="PROPAGATIVE MATERIAL, PREFINISHED PLANTS, FOLIAGE PLANTS - NUMBER OF SALES"/>
    <tableColumn id="218" xr3:uid="{00000000-0010-0000-2500-0000DA000000}" name="PROPAGATIVE MATERIAL, PREFINISHED PLANTS, FOLIAGE PLANTS - OPERATIONS WITH SALES"/>
    <tableColumn id="219" xr3:uid="{00000000-0010-0000-2500-0000DB000000}" name="PROPAGATIVE MATERIAL, PREFINISHED PLANTS, FOLIAGE PLANTS - SALES, MEASURED IN $"/>
    <tableColumn id="220" xr3:uid="{00000000-0010-0000-2500-0000DC000000}" name="PROPAGATIVE MATERIAL, PREFINISHED PLANTS, FOLIAGE PLANTS, WHOLESALE - NUMBER OF SALES"/>
    <tableColumn id="221" xr3:uid="{00000000-0010-0000-2500-0000DD000000}" name="PROPAGATIVE MATERIAL, PREFINISHED PLANTS, FOLIAGE PLANTS, WHOLESALE - OPERATIONS WITH SALES"/>
    <tableColumn id="222" xr3:uid="{00000000-0010-0000-2500-0000DE000000}" name="PROPAGATIVE MATERIAL, PREFINISHED PLANTS, FOLIAGE PLANTS, WHOLESALE - SALES, MEASURED IN $"/>
    <tableColumn id="223" xr3:uid="{00000000-0010-0000-2500-0000DF000000}" name="PROPAGATIVE MATERIAL, PREFINISHED PLANTS, HIBISCUS - NUMBER OF SALES"/>
    <tableColumn id="224" xr3:uid="{00000000-0010-0000-2500-0000E0000000}" name="PROPAGATIVE MATERIAL, PREFINISHED PLANTS, HIBISCUS - OPERATIONS WITH SALES"/>
    <tableColumn id="225" xr3:uid="{00000000-0010-0000-2500-0000E1000000}" name="PROPAGATIVE MATERIAL, PREFINISHED PLANTS, HIBISCUS - SALES, MEASURED IN $"/>
    <tableColumn id="226" xr3:uid="{00000000-0010-0000-2500-0000E2000000}" name="PROPAGATIVE MATERIAL, PREFINISHED PLANTS, HIBISCUS, RETAIL - NUMBER OF SALES"/>
    <tableColumn id="227" xr3:uid="{00000000-0010-0000-2500-0000E3000000}" name="PROPAGATIVE MATERIAL, PREFINISHED PLANTS, HIBISCUS, RETAIL - OPERATIONS WITH SALES"/>
    <tableColumn id="228" xr3:uid="{00000000-0010-0000-2500-0000E4000000}" name="PROPAGATIVE MATERIAL, PREFINISHED PLANTS, HIBISCUS, RETAIL - SALES, MEASURED IN $"/>
    <tableColumn id="229" xr3:uid="{00000000-0010-0000-2500-0000E5000000}" name="PROPAGATIVE MATERIAL, PREFINISHED PLANTS, HIBISCUS, WHOLESALE - NUMBER OF SALES"/>
    <tableColumn id="230" xr3:uid="{00000000-0010-0000-2500-0000E6000000}" name="PROPAGATIVE MATERIAL, PREFINISHED PLANTS, HIBISCUS, WHOLESALE - OPERATIONS WITH SALES"/>
    <tableColumn id="231" xr3:uid="{00000000-0010-0000-2500-0000E7000000}" name="PROPAGATIVE MATERIAL, PREFINISHED PLANTS, HIBISCUS, WHOLESALE - SALES, MEASURED IN $"/>
    <tableColumn id="232" xr3:uid="{00000000-0010-0000-2500-0000E8000000}" name="PROPAGATIVE MATERIAL, PREFINISHED PLANTS, ORCHID - NUMBER OF SALES"/>
    <tableColumn id="233" xr3:uid="{00000000-0010-0000-2500-0000E9000000}" name="PROPAGATIVE MATERIAL, PREFINISHED PLANTS, ORCHID - OPERATIONS WITH SALES"/>
    <tableColumn id="234" xr3:uid="{00000000-0010-0000-2500-0000EA000000}" name="PROPAGATIVE MATERIAL, PREFINISHED PLANTS, ORCHID - SALES, MEASURED IN $"/>
    <tableColumn id="235" xr3:uid="{00000000-0010-0000-2500-0000EB000000}" name="PROPAGATIVE MATERIAL, PREFINISHED PLANTS, ORCHID, RETAIL - NUMBER OF SALES"/>
    <tableColumn id="236" xr3:uid="{00000000-0010-0000-2500-0000EC000000}" name="PROPAGATIVE MATERIAL, PREFINISHED PLANTS, ORCHID, RETAIL - OPERATIONS WITH SALES"/>
    <tableColumn id="237" xr3:uid="{00000000-0010-0000-2500-0000ED000000}" name="PROPAGATIVE MATERIAL, PREFINISHED PLANTS, ORCHID, RETAIL - SALES, MEASURED IN $"/>
    <tableColumn id="238" xr3:uid="{00000000-0010-0000-2500-0000EE000000}" name="PROPAGATIVE MATERIAL, PREFINISHED PLANTS, ORCHID, WHOLESALE - NUMBER OF SALES"/>
    <tableColumn id="239" xr3:uid="{00000000-0010-0000-2500-0000EF000000}" name="PROPAGATIVE MATERIAL, PREFINISHED PLANTS, ORCHID, WHOLESALE - OPERATIONS WITH SALES"/>
    <tableColumn id="240" xr3:uid="{00000000-0010-0000-2500-0000F0000000}" name="PROPAGATIVE MATERIAL, PREFINISHED PLANTS, ORCHID, WHOLESALE - SALES, MEASURED IN $"/>
    <tableColumn id="241" xr3:uid="{00000000-0010-0000-2500-0000F1000000}" name="PROPAGATIVE MATERIAL, PREFINISHED PLANTS, OTHER CLASSES - NUMBER OF SALES"/>
    <tableColumn id="242" xr3:uid="{00000000-0010-0000-2500-0000F2000000}" name="PROPAGATIVE MATERIAL, PREFINISHED PLANTS, OTHER CLASSES - OPERATIONS WITH SALES"/>
    <tableColumn id="243" xr3:uid="{00000000-0010-0000-2500-0000F3000000}" name="PROPAGATIVE MATERIAL, PREFINISHED PLANTS, OTHER CLASSES - SALES, MEASURED IN $"/>
    <tableColumn id="244" xr3:uid="{00000000-0010-0000-2500-0000F4000000}" name="PROPAGATIVE MATERIAL, PREFINISHED PLANTS, OTHER CLASSES, RETAIL - NUMBER OF SALES"/>
    <tableColumn id="245" xr3:uid="{00000000-0010-0000-2500-0000F5000000}" name="PROPAGATIVE MATERIAL, PREFINISHED PLANTS, OTHER CLASSES, RETAIL - OPERATIONS WITH SALES"/>
    <tableColumn id="246" xr3:uid="{00000000-0010-0000-2500-0000F6000000}" name="PROPAGATIVE MATERIAL, PREFINISHED PLANTS, OTHER CLASSES, RETAIL - SALES, MEASURED IN $"/>
    <tableColumn id="247" xr3:uid="{00000000-0010-0000-2500-0000F7000000}" name="PROPAGATIVE MATERIAL, PREFINISHED PLANTS, OTHER CLASSES, WHOLESALE - NUMBER OF SALES"/>
    <tableColumn id="248" xr3:uid="{00000000-0010-0000-2500-0000F8000000}" name="PROPAGATIVE MATERIAL, PREFINISHED PLANTS, OTHER CLASSES, WHOLESALE - OPERATIONS WITH SALES"/>
    <tableColumn id="249" xr3:uid="{00000000-0010-0000-2500-0000F9000000}" name="PROPAGATIVE MATERIAL, PREFINISHED PLANTS, OTHER CLASSES, WHOLESALE - SALES, MEASURED IN $"/>
    <tableColumn id="250" xr3:uid="{00000000-0010-0000-2500-0000FA000000}" name="PROPAGATIVE MATERIAL, PREFINISHED PLANTS, RETAIL - NUMBER OF SALES"/>
    <tableColumn id="251" xr3:uid="{00000000-0010-0000-2500-0000FB000000}" name="PROPAGATIVE MATERIAL, PREFINISHED PLANTS, RETAIL - OPERATIONS WITH SALES"/>
    <tableColumn id="252" xr3:uid="{00000000-0010-0000-2500-0000FC000000}" name="PROPAGATIVE MATERIAL, PREFINISHED PLANTS, RETAIL - SALES, MEASURED IN $"/>
    <tableColumn id="253" xr3:uid="{00000000-0010-0000-2500-0000FD000000}" name="PROPAGATIVE MATERIAL, PREFINISHED PLANTS, WHOLESALE - NUMBER OF SALES"/>
    <tableColumn id="254" xr3:uid="{00000000-0010-0000-2500-0000FE000000}" name="PROPAGATIVE MATERIAL, PREFINISHED PLANTS, WHOLESALE - OPERATIONS WITH SALES"/>
    <tableColumn id="255" xr3:uid="{00000000-0010-0000-2500-0000FF000000}" name="PROPAGATIVE MATERIAL, PREFINISHED PLANTS, WHOLESALE - SALES, MEASURED IN $"/>
    <tableColumn id="256" xr3:uid="{00000000-0010-0000-2500-000000010000}" name="PROPAGATIVE MATERIAL, RETAIL - NUMBER OF SALES"/>
    <tableColumn id="257" xr3:uid="{00000000-0010-0000-2500-000001010000}" name="PROPAGATIVE MATERIAL, RETAIL - OPERATIONS WITH SALES"/>
    <tableColumn id="258" xr3:uid="{00000000-0010-0000-2500-000002010000}" name="PROPAGATIVE MATERIAL, RETAIL - SALES, MEASURED IN $"/>
    <tableColumn id="259" xr3:uid="{00000000-0010-0000-2500-000003010000}" name="PROPAGATIVE MATERIAL, TISSUE CULTURED PLANTLETS - NUMBER OF SALES"/>
    <tableColumn id="260" xr3:uid="{00000000-0010-0000-2500-000004010000}" name="PROPAGATIVE MATERIAL, TISSUE CULTURED PLANTLETS - OPERATIONS WITH SALES"/>
    <tableColumn id="261" xr3:uid="{00000000-0010-0000-2500-000005010000}" name="PROPAGATIVE MATERIAL, TISSUE CULTURED PLANTLETS - SALES, MEASURED IN $"/>
    <tableColumn id="262" xr3:uid="{00000000-0010-0000-2500-000006010000}" name="PROPAGATIVE MATERIAL, TISSUE CULTURED PLANTLETS, CUT FLOWERS - NUMBER OF SALES"/>
    <tableColumn id="263" xr3:uid="{00000000-0010-0000-2500-000007010000}" name="PROPAGATIVE MATERIAL, TISSUE CULTURED PLANTLETS, CUT FLOWERS - OPERATIONS WITH SALES"/>
    <tableColumn id="264" xr3:uid="{00000000-0010-0000-2500-000008010000}" name="PROPAGATIVE MATERIAL, TISSUE CULTURED PLANTLETS, CUT FLOWERS - SALES, MEASURED IN $"/>
    <tableColumn id="265" xr3:uid="{00000000-0010-0000-2500-000009010000}" name="PROPAGATIVE MATERIAL, TISSUE CULTURED PLANTLETS, CUT FLOWERS, RETAIL - NUMBER OF SALES"/>
    <tableColumn id="266" xr3:uid="{00000000-0010-0000-2500-00000A010000}" name="PROPAGATIVE MATERIAL, TISSUE CULTURED PLANTLETS, CUT FLOWERS, RETAIL - OPERATIONS WITH SALES"/>
    <tableColumn id="267" xr3:uid="{00000000-0010-0000-2500-00000B010000}" name="PROPAGATIVE MATERIAL, TISSUE CULTURED PLANTLETS, CUT FLOWERS, RETAIL - SALES, MEASURED IN $"/>
    <tableColumn id="268" xr3:uid="{00000000-0010-0000-2500-00000C010000}" name="PROPAGATIVE MATERIAL, TISSUE CULTURED PLANTLETS, FLOWERING PLANTS, POTTED - NUMBER OF SALES"/>
    <tableColumn id="269" xr3:uid="{00000000-0010-0000-2500-00000D010000}" name="PROPAGATIVE MATERIAL, TISSUE CULTURED PLANTLETS, FLOWERING PLANTS, POTTED - OPERATIONS WITH SALES"/>
    <tableColumn id="270" xr3:uid="{00000000-0010-0000-2500-00000E010000}" name="PROPAGATIVE MATERIAL, TISSUE CULTURED PLANTLETS, FLOWERING PLANTS, POTTED - SALES, MEASURED IN $"/>
    <tableColumn id="271" xr3:uid="{00000000-0010-0000-2500-00000F010000}" name="PROPAGATIVE MATERIAL, TISSUE CULTURED PLANTLETS, FLOWERING PLANTS, POTTED, RETAIL - NUMBER OF SALES"/>
    <tableColumn id="272" xr3:uid="{00000000-0010-0000-2500-000010010000}" name="PROPAGATIVE MATERIAL, TISSUE CULTURED PLANTLETS, FLOWERING PLANTS, POTTED, RETAIL - OPERATIONS WITH SALES"/>
    <tableColumn id="273" xr3:uid="{00000000-0010-0000-2500-000011010000}" name="PROPAGATIVE MATERIAL, TISSUE CULTURED PLANTLETS, FLOWERING PLANTS, POTTED, RETAIL - SALES, MEASURED IN $"/>
    <tableColumn id="274" xr3:uid="{00000000-0010-0000-2500-000012010000}" name="PROPAGATIVE MATERIAL, TISSUE CULTURED PLANTLETS, FLOWERING PLANTS, POTTED, WHOLESALE - NUMBER OF SALES"/>
    <tableColumn id="275" xr3:uid="{00000000-0010-0000-2500-000013010000}" name="PROPAGATIVE MATERIAL, TISSUE CULTURED PLANTLETS, FLOWERING PLANTS, POTTED, WHOLESALE - OPERATIONS WITH SALES"/>
    <tableColumn id="276" xr3:uid="{00000000-0010-0000-2500-000014010000}" name="PROPAGATIVE MATERIAL, TISSUE CULTURED PLANTLETS, FLOWERING PLANTS, POTTED, WHOLESALE - SALES, MEASURED IN $"/>
    <tableColumn id="277" xr3:uid="{00000000-0010-0000-2500-000015010000}" name="PROPAGATIVE MATERIAL, TISSUE CULTURED PLANTLETS, FOLIAGE PLANTS - NUMBER OF SALES"/>
    <tableColumn id="278" xr3:uid="{00000000-0010-0000-2500-000016010000}" name="PROPAGATIVE MATERIAL, TISSUE CULTURED PLANTLETS, FOLIAGE PLANTS - OPERATIONS WITH SALES"/>
    <tableColumn id="279" xr3:uid="{00000000-0010-0000-2500-000017010000}" name="PROPAGATIVE MATERIAL, TISSUE CULTURED PLANTLETS, FOLIAGE PLANTS - SALES, MEASURED IN $"/>
    <tableColumn id="280" xr3:uid="{00000000-0010-0000-2500-000018010000}" name="PROPAGATIVE MATERIAL, TISSUE CULTURED PLANTLETS, FOLIAGE PLANTS, RETAIL - NUMBER OF SALES"/>
    <tableColumn id="281" xr3:uid="{00000000-0010-0000-2500-000019010000}" name="PROPAGATIVE MATERIAL, TISSUE CULTURED PLANTLETS, FOLIAGE PLANTS, RETAIL - OPERATIONS WITH SALES"/>
    <tableColumn id="282" xr3:uid="{00000000-0010-0000-2500-00001A010000}" name="PROPAGATIVE MATERIAL, TISSUE CULTURED PLANTLETS, FOLIAGE PLANTS, RETAIL - SALES, MEASURED IN $"/>
    <tableColumn id="283" xr3:uid="{00000000-0010-0000-2500-00001B010000}" name="PROPAGATIVE MATERIAL, TISSUE CULTURED PLANTLETS, FOLIAGE PLANTS, WHOLESALE - NUMBER OF SALES"/>
    <tableColumn id="284" xr3:uid="{00000000-0010-0000-2500-00001C010000}" name="PROPAGATIVE MATERIAL, TISSUE CULTURED PLANTLETS, FOLIAGE PLANTS, WHOLESALE - OPERATIONS WITH SALES"/>
    <tableColumn id="285" xr3:uid="{00000000-0010-0000-2500-00001D010000}" name="PROPAGATIVE MATERIAL, TISSUE CULTURED PLANTLETS, FOLIAGE PLANTS, WHOLESALE - SALES, MEASURED IN $"/>
    <tableColumn id="286" xr3:uid="{00000000-0010-0000-2500-00001E010000}" name="PROPAGATIVE MATERIAL, TISSUE CULTURED PLANTLETS, OTHER CLASSES - NUMBER OF SALES"/>
    <tableColumn id="287" xr3:uid="{00000000-0010-0000-2500-00001F010000}" name="PROPAGATIVE MATERIAL, TISSUE CULTURED PLANTLETS, OTHER CLASSES - OPERATIONS WITH SALES"/>
    <tableColumn id="288" xr3:uid="{00000000-0010-0000-2500-000020010000}" name="PROPAGATIVE MATERIAL, TISSUE CULTURED PLANTLETS, OTHER CLASSES - SALES, MEASURED IN $"/>
    <tableColumn id="289" xr3:uid="{00000000-0010-0000-2500-000021010000}" name="PROPAGATIVE MATERIAL, TISSUE CULTURED PLANTLETS, OTHER CLASSES, RETAIL - NUMBER OF SALES"/>
    <tableColumn id="290" xr3:uid="{00000000-0010-0000-2500-000022010000}" name="PROPAGATIVE MATERIAL, TISSUE CULTURED PLANTLETS, OTHER CLASSES, RETAIL - OPERATIONS WITH SALES"/>
    <tableColumn id="291" xr3:uid="{00000000-0010-0000-2500-000023010000}" name="PROPAGATIVE MATERIAL, TISSUE CULTURED PLANTLETS, OTHER CLASSES, RETAIL - SALES, MEASURED IN $"/>
    <tableColumn id="292" xr3:uid="{00000000-0010-0000-2500-000024010000}" name="PROPAGATIVE MATERIAL, TISSUE CULTURED PLANTLETS, OTHER CLASSES, WHOLESALE - NUMBER OF SALES"/>
    <tableColumn id="293" xr3:uid="{00000000-0010-0000-2500-000025010000}" name="PROPAGATIVE MATERIAL, TISSUE CULTURED PLANTLETS, OTHER CLASSES, WHOLESALE - OPERATIONS WITH SALES"/>
    <tableColumn id="294" xr3:uid="{00000000-0010-0000-2500-000026010000}" name="PROPAGATIVE MATERIAL, TISSUE CULTURED PLANTLETS, OTHER CLASSES, WHOLESALE - SALES, MEASURED IN $"/>
    <tableColumn id="295" xr3:uid="{00000000-0010-0000-2500-000027010000}" name="PROPAGATIVE MATERIAL, TISSUE CULTURED PLANTLETS, RETAIL - NUMBER OF SALES"/>
    <tableColumn id="296" xr3:uid="{00000000-0010-0000-2500-000028010000}" name="PROPAGATIVE MATERIAL, TISSUE CULTURED PLANTLETS, RETAIL - OPERATIONS WITH SALES"/>
    <tableColumn id="297" xr3:uid="{00000000-0010-0000-2500-000029010000}" name="PROPAGATIVE MATERIAL, TISSUE CULTURED PLANTLETS, RETAIL - SALES, MEASURED IN $"/>
    <tableColumn id="298" xr3:uid="{00000000-0010-0000-2500-00002A010000}" name="PROPAGATIVE MATERIAL, TISSUE CULTURED PLANTLETS, WHOLESALE - NUMBER OF SALES"/>
    <tableColumn id="299" xr3:uid="{00000000-0010-0000-2500-00002B010000}" name="PROPAGATIVE MATERIAL, TISSUE CULTURED PLANTLETS, WHOLESALE - OPERATIONS WITH SALES"/>
    <tableColumn id="300" xr3:uid="{00000000-0010-0000-2500-00002C010000}" name="PROPAGATIVE MATERIAL, TISSUE CULTURED PLANTLETS, WHOLESALE - SALES, MEASURED IN $"/>
    <tableColumn id="301" xr3:uid="{00000000-0010-0000-2500-00002D010000}" name="PROPAGATIVE MATERIAL, UNDER PROTECTION - OPERATIONS WITH AREA IN PRODUCTION"/>
    <tableColumn id="302" xr3:uid="{00000000-0010-0000-2500-00002E010000}" name="PROPAGATIVE MATERIAL, UNDER PROTECTION - SQ FT IN PRODUCTION"/>
    <tableColumn id="303" xr3:uid="{00000000-0010-0000-2500-00002F010000}" name="PROPAGATIVE MATERIAL, UNDER PROTECTION, IRRIGATED - OPERATIONS WITH AREA IN PRODUCTION"/>
    <tableColumn id="304" xr3:uid="{00000000-0010-0000-2500-000030010000}" name="PROPAGATIVE MATERIAL, UNDER PROTECTION, IRRIGATED - SQ FT IN PRODUCTION"/>
    <tableColumn id="305" xr3:uid="{00000000-0010-0000-2500-000031010000}" name="PROPAGATIVE MATERIAL, WHOLESALE - NUMBER OF SALES"/>
    <tableColumn id="306" xr3:uid="{00000000-0010-0000-2500-000032010000}" name="PROPAGATIVE MATERIAL, WHOLESALE - OPERATIONS WITH SALES"/>
    <tableColumn id="307" xr3:uid="{00000000-0010-0000-2500-000033010000}" name="PROPAGATIVE MATERIAL, WHOLESALE - SALES, MEASURED IN $"/>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_BEDDING_PLANT_TOTALS" displayName="T_BEDDING_PLANT_TOTALS" ref="A1:H7" totalsRowShown="0">
  <autoFilter ref="A1:H7" xr:uid="{00000000-0009-0000-0100-000003000000}"/>
  <tableColumns count="8">
    <tableColumn id="1" xr3:uid="{00000000-0010-0000-0200-000001000000}" name="YEAR"/>
    <tableColumn id="2" xr3:uid="{00000000-0010-0000-0200-000002000000}" name="BEDDING PLANT TOTALS - OPERATIONS WITH AREA IN PRODUCTION"/>
    <tableColumn id="3" xr3:uid="{00000000-0010-0000-0200-000003000000}" name="BEDDING PLANT TOTALS - OPERATIONS WITH SALES"/>
    <tableColumn id="4" xr3:uid="{00000000-0010-0000-0200-000004000000}" name="BEDDING PLANT TOTALS - SALES, MEASURED IN $"/>
    <tableColumn id="5" xr3:uid="{00000000-0010-0000-0200-000005000000}" name="BEDDING PLANT TOTALS, IN THE OPEN - ACRES IN PRODUCTION"/>
    <tableColumn id="6" xr3:uid="{00000000-0010-0000-0200-000006000000}" name="BEDDING PLANT TOTALS, IN THE OPEN - OPERATIONS WITH AREA IN PRODUCTION"/>
    <tableColumn id="7" xr3:uid="{00000000-0010-0000-0200-000007000000}" name="BEDDING PLANT TOTALS, UNDER PROTECTION - OPERATIONS WITH AREA IN PRODUCTION"/>
    <tableColumn id="8" xr3:uid="{00000000-0010-0000-0200-000008000000}" name="BEDDING PLANT TOTALS, UNDER PROTECTION - SQ FT IN PRODUCTION"/>
  </tableColumns>
  <tableStyleInfo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T_SHORT_TERM_WOODY_TREES" displayName="T_SHORT_TERM_WOODY_TREES" ref="A1:T7" totalsRowShown="0">
  <autoFilter ref="A1:T7" xr:uid="{00000000-0009-0000-0100-000027000000}"/>
  <tableColumns count="20">
    <tableColumn id="1" xr3:uid="{00000000-0010-0000-2600-000001000000}" name="YEAR"/>
    <tableColumn id="2" xr3:uid="{00000000-0010-0000-2600-000002000000}" name="SHORT TERM WOODY TREES - ACRES HARVESTED"/>
    <tableColumn id="3" xr3:uid="{00000000-0010-0000-2600-000003000000}" name="SHORT TERM WOODY TREES - ACRES IN PRODUCTION"/>
    <tableColumn id="4" xr3:uid="{00000000-0010-0000-2600-000004000000}" name="SHORT TERM WOODY TREES - OPERATIONS WITH AREA HARVESTED"/>
    <tableColumn id="5" xr3:uid="{00000000-0010-0000-2600-000005000000}" name="SHORT TERM WOODY TREES - OPERATIONS WITH AREA IN PRODUCTION"/>
    <tableColumn id="6" xr3:uid="{00000000-0010-0000-2600-000006000000}" name="SHORT TERM WOODY TREES - OPERATIONS WITH SALES"/>
    <tableColumn id="7" xr3:uid="{00000000-0010-0000-2600-000007000000}" name="SHORT TERM WOODY TREES - PRODUCTION, MEASURED IN TONS, GREEN BASIS"/>
    <tableColumn id="8" xr3:uid="{00000000-0010-0000-2600-000008000000}" name="SHORT TERM WOODY TREES - SALES, MEASURED IN $"/>
    <tableColumn id="9" xr3:uid="{00000000-0010-0000-2600-000009000000}" name="SHORT TERM WOODY TREES - SALES, MEASURED IN PCT OF FARM OPERATIONS"/>
    <tableColumn id="10" xr3:uid="{00000000-0010-0000-2600-00000A000000}" name="SHORT TERM WOODY TREES - SALES, MEASURED IN PCT OF FARM SALES"/>
    <tableColumn id="11" xr3:uid="{00000000-0010-0000-2600-00000B000000}" name="SHORT TERM WOODY TREES, (EXCL POPLAR, HYBRID) - ACRES HARVESTED"/>
    <tableColumn id="12" xr3:uid="{00000000-0010-0000-2600-00000C000000}" name="SHORT TERM WOODY TREES, (EXCL POPLAR, HYBRID) - ACRES IN PRODUCTION"/>
    <tableColumn id="13" xr3:uid="{00000000-0010-0000-2600-00000D000000}" name="SHORT TERM WOODY TREES, (EXCL POPLAR, HYBRID) - OPERATIONS WITH AREA HARVESTED"/>
    <tableColumn id="14" xr3:uid="{00000000-0010-0000-2600-00000E000000}" name="SHORT TERM WOODY TREES, (EXCL POPLAR, HYBRID) - OPERATIONS WITH AREA IN PRODUCTION"/>
    <tableColumn id="15" xr3:uid="{00000000-0010-0000-2600-00000F000000}" name="SHORT TERM WOODY TREES, (EXCL POPLAR, HYBRID) - PRODUCTION, MEASURED IN TONS, GREEN BASIS"/>
    <tableColumn id="16" xr3:uid="{00000000-0010-0000-2600-000010000000}" name="SHORT TERM WOODY TREES, (EXCL POPLAR, HYBRID) - SALES, MEASURED IN $"/>
    <tableColumn id="17" xr3:uid="{00000000-0010-0000-2600-000011000000}" name="SHORT TERM WOODY TREES, (EXCL POPLAR, HYBRID), WHOLESALE - SALES, MEASURED IN $"/>
    <tableColumn id="18" xr3:uid="{00000000-0010-0000-2600-000012000000}" name="SHORT TERM WOODY TREES, IRRIGATED - ACRES IN PRODUCTION"/>
    <tableColumn id="19" xr3:uid="{00000000-0010-0000-2600-000013000000}" name="SHORT TERM WOODY TREES, IRRIGATED - OPERATIONS WITH AREA IN PRODUCTION"/>
    <tableColumn id="20" xr3:uid="{00000000-0010-0000-2600-000014000000}" name="SHORT TERM WOODY TREES, WHOLESALE - SALES, MEASURED IN $"/>
  </tableColumns>
  <tableStyleInfo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T_SOD" displayName="T_SOD" ref="A1:O13" totalsRowShown="0">
  <autoFilter ref="A1:O13" xr:uid="{00000000-0009-0000-0100-000028000000}"/>
  <tableColumns count="15">
    <tableColumn id="1" xr3:uid="{00000000-0010-0000-2700-000001000000}" name="YEAR"/>
    <tableColumn id="2" xr3:uid="{00000000-0010-0000-2700-000002000000}" name="SOD - ACRES HARVESTED"/>
    <tableColumn id="3" xr3:uid="{00000000-0010-0000-2700-000003000000}" name="SOD - ACRES IN PRODUCTION"/>
    <tableColumn id="4" xr3:uid="{00000000-0010-0000-2700-000004000000}" name="SOD - OPERATIONS WITH AREA HARVESTED"/>
    <tableColumn id="5" xr3:uid="{00000000-0010-0000-2700-000005000000}" name="SOD - OPERATIONS WITH AREA IN PRODUCTION"/>
    <tableColumn id="6" xr3:uid="{00000000-0010-0000-2700-000006000000}" name="SOD - OPERATIONS WITH SALES"/>
    <tableColumn id="7" xr3:uid="{00000000-0010-0000-2700-000007000000}" name="SOD - SALES, MEASURED IN $"/>
    <tableColumn id="8" xr3:uid="{00000000-0010-0000-2700-000008000000}" name="SOD, HARVESTED OR INTENDED FOR SALE IN FUTURE YEARS - OPERATIONS WITH SALES"/>
    <tableColumn id="9" xr3:uid="{00000000-0010-0000-2700-000009000000}" name="SOD, HARVESTED OR INTENDED FOR SALE IN FUTURE YEARS - SALES, MEASURED IN $"/>
    <tableColumn id="10" xr3:uid="{00000000-0010-0000-2700-00000A000000}" name="SOD, IN THE OPEN, HARVESTED OR INTENDED FOR SALE IN FUTURE YEARS - ACRES IN PRODUCTION"/>
    <tableColumn id="11" xr3:uid="{00000000-0010-0000-2700-00000B000000}" name="SOD, IN THE OPEN, HARVESTED OR INTENDED FOR SALE IN FUTURE YEARS - OPERATIONS WITH AREA IN PRODUCTION"/>
    <tableColumn id="12" xr3:uid="{00000000-0010-0000-2700-00000C000000}" name="SOD, IRRIGATED - ACRES IN PRODUCTION"/>
    <tableColumn id="13" xr3:uid="{00000000-0010-0000-2700-00000D000000}" name="SOD, IRRIGATED - OPERATIONS WITH AREA IN PRODUCTION"/>
    <tableColumn id="14" xr3:uid="{00000000-0010-0000-2700-00000E000000}" name="SOD, RETAIL - SALES, MEASURED IN $"/>
    <tableColumn id="15" xr3:uid="{00000000-0010-0000-2700-00000F000000}" name="SOD, WHOLESALE - SALES, MEASURED IN $"/>
  </tableColumns>
  <tableStyleInfo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T_STRAWBERRIES" displayName="T_STRAWBERRIES" ref="A1:G3" totalsRowShown="0">
  <autoFilter ref="A1:G3" xr:uid="{00000000-0009-0000-0100-000029000000}"/>
  <tableColumns count="7">
    <tableColumn id="1" xr3:uid="{00000000-0010-0000-2800-000001000000}" name="YEAR"/>
    <tableColumn id="2" xr3:uid="{00000000-0010-0000-2800-000002000000}" name="STRAWBERRIES, UNDER PROTECTION - OPERATIONS WITH AREA IN PRODUCTION"/>
    <tableColumn id="3" xr3:uid="{00000000-0010-0000-2800-000003000000}" name="STRAWBERRIES, UNDER PROTECTION - PRODUCTION, MEASURED IN CWT"/>
    <tableColumn id="4" xr3:uid="{00000000-0010-0000-2800-000004000000}" name="STRAWBERRIES, UNDER PROTECTION - SALES, MEASURED IN $"/>
    <tableColumn id="5" xr3:uid="{00000000-0010-0000-2800-000005000000}" name="STRAWBERRIES, UNDER PROTECTION - SQ FT IN PRODUCTION"/>
    <tableColumn id="6" xr3:uid="{00000000-0010-0000-2800-000006000000}" name="STRAWBERRIES, UNDER PROTECTION, RETAIL - SALES, MEASURED IN $"/>
    <tableColumn id="7" xr3:uid="{00000000-0010-0000-2800-000007000000}" name="STRAWBERRIES, UNDER PROTECTION, WHOLESALE - SALES, MEASURED IN $"/>
  </tableColumns>
  <tableStyleInfo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T_TOMATOES" displayName="T_TOMATOES" ref="A1:I8" totalsRowShown="0">
  <autoFilter ref="A1:I8" xr:uid="{00000000-0009-0000-0100-00002A000000}"/>
  <tableColumns count="9">
    <tableColumn id="1" xr3:uid="{00000000-0010-0000-2900-000001000000}" name="YEAR"/>
    <tableColumn id="2" xr3:uid="{00000000-0010-0000-2900-000002000000}" name="TOMATOES, UNDER PROTECTION - OPERATIONS WITH AREA IN PRODUCTION"/>
    <tableColumn id="3" xr3:uid="{00000000-0010-0000-2900-000003000000}" name="TOMATOES, UNDER PROTECTION - OPERATIONS WITH SALES"/>
    <tableColumn id="4" xr3:uid="{00000000-0010-0000-2900-000004000000}" name="TOMATOES, UNDER PROTECTION - PRODUCTION, MEASURED IN CWT"/>
    <tableColumn id="5" xr3:uid="{00000000-0010-0000-2900-000005000000}" name="TOMATOES, UNDER PROTECTION - SALES, MEASURED IN $"/>
    <tableColumn id="6" xr3:uid="{00000000-0010-0000-2900-000006000000}" name="TOMATOES, UNDER PROTECTION - SQ FT IN PRODUCTION"/>
    <tableColumn id="7" xr3:uid="{00000000-0010-0000-2900-000007000000}" name="TOMATOES, UNDER PROTECTION, FROM HYDROPONIC SYSTEMS - PRODUCTION, MEASURED IN CWT"/>
    <tableColumn id="8" xr3:uid="{00000000-0010-0000-2900-000008000000}" name="TOMATOES, UNDER PROTECTION, RETAIL - SALES, MEASURED IN $"/>
    <tableColumn id="9" xr3:uid="{00000000-0010-0000-2900-000009000000}" name="TOMATOES, UNDER PROTECTION, WHOLESALE - SALES, MEASURED IN $"/>
  </tableColumns>
  <tableStyleInfo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T_TRANSPLANTS" displayName="T_TRANSPLANTS" ref="A1:AG6" totalsRowShown="0">
  <autoFilter ref="A1:AG6" xr:uid="{00000000-0009-0000-0100-00002B000000}"/>
  <tableColumns count="33">
    <tableColumn id="1" xr3:uid="{00000000-0010-0000-2A00-000001000000}" name="YEAR"/>
    <tableColumn id="2" xr3:uid="{00000000-0010-0000-2A00-000002000000}" name="TRANSPLANTS, COMMERCIAL, TOBACCO, UNDER PROTECTION - OPERATIONS WITH AREA IN PRODUCTION"/>
    <tableColumn id="3" xr3:uid="{00000000-0010-0000-2A00-000003000000}" name="TRANSPLANTS, COMMERCIAL, TOBACCO, UNDER PROTECTION - SALES, MEASURED IN $"/>
    <tableColumn id="4" xr3:uid="{00000000-0010-0000-2A00-000004000000}" name="TRANSPLANTS, COMMERCIAL, TOBACCO, UNDER PROTECTION - SQ FT IN PRODUCTION"/>
    <tableColumn id="5" xr3:uid="{00000000-0010-0000-2A00-000005000000}" name="TRANSPLANTS, COMMERCIAL, TOBACCO, UNDER PROTECTION, WHOLESALE - SALES, MEASURED IN $"/>
    <tableColumn id="6" xr3:uid="{00000000-0010-0000-2A00-000006000000}" name="TRANSPLANTS, COMMERCIAL, VEGETABLE &amp; STRAWBERRY - OPERATIONS WITH AREA IN PRODUCTION"/>
    <tableColumn id="7" xr3:uid="{00000000-0010-0000-2A00-000007000000}" name="TRANSPLANTS, COMMERCIAL, VEGETABLE &amp; STRAWBERRY - OPERATIONS WITH SALES"/>
    <tableColumn id="8" xr3:uid="{00000000-0010-0000-2A00-000008000000}" name="TRANSPLANTS, COMMERCIAL, VEGETABLE &amp; STRAWBERRY - SALES, MEASURED IN $"/>
    <tableColumn id="9" xr3:uid="{00000000-0010-0000-2A00-000009000000}" name="TRANSPLANTS, COMMERCIAL, VEGETABLE &amp; STRAWBERRY, IN THE OPEN - ACRES IN PRODUCTION"/>
    <tableColumn id="10" xr3:uid="{00000000-0010-0000-2A00-00000A000000}" name="TRANSPLANTS, COMMERCIAL, VEGETABLE &amp; STRAWBERRY, IN THE OPEN - OPERATIONS WITH AREA IN PRODUCTION"/>
    <tableColumn id="11" xr3:uid="{00000000-0010-0000-2A00-00000B000000}" name="TRANSPLANTS, COMMERCIAL, VEGETABLE &amp; STRAWBERRY, UNDER PROTECTION - OPERATIONS WITH AREA IN PRODUCTION"/>
    <tableColumn id="12" xr3:uid="{00000000-0010-0000-2A00-00000C000000}" name="TRANSPLANTS, COMMERCIAL, VEGETABLE &amp; STRAWBERRY, UNDER PROTECTION - SQ FT IN PRODUCTION"/>
    <tableColumn id="13" xr3:uid="{00000000-0010-0000-2A00-00000D000000}" name="TRANSPLANTS, COMMERCIAL, VEGETABLE &amp; STRAWBERRY, WHOLESALE - SALES, MEASURED IN $"/>
    <tableColumn id="14" xr3:uid="{00000000-0010-0000-2A00-00000E000000}" name="TRANSPLANTS, COMMERCIAL, VEGETABLE, GREENS - OPERATIONS WITH AREA IN PRODUCTION"/>
    <tableColumn id="15" xr3:uid="{00000000-0010-0000-2A00-00000F000000}" name="TRANSPLANTS, COMMERCIAL, VEGETABLE, GREENS - SALES, MEASURED IN $"/>
    <tableColumn id="16" xr3:uid="{00000000-0010-0000-2A00-000010000000}" name="TRANSPLANTS, COMMERCIAL, VEGETABLE, GREENS, IN THE OPEN - ACRES IN PRODUCTION"/>
    <tableColumn id="17" xr3:uid="{00000000-0010-0000-2A00-000011000000}" name="TRANSPLANTS, COMMERCIAL, VEGETABLE, GREENS, IN THE OPEN - OPERATIONS WITH AREA IN PRODUCTION"/>
    <tableColumn id="18" xr3:uid="{00000000-0010-0000-2A00-000012000000}" name="TRANSPLANTS, COMMERCIAL, VEGETABLE, GREENS, WHOLESALE - SALES, MEASURED IN $"/>
    <tableColumn id="19" xr3:uid="{00000000-0010-0000-2A00-000013000000}" name="TRANSPLANTS, COMMERCIAL, VEGETABLE, OTHER CLASSES - OPERATIONS WITH AREA IN PRODUCTION"/>
    <tableColumn id="20" xr3:uid="{00000000-0010-0000-2A00-000014000000}" name="TRANSPLANTS, COMMERCIAL, VEGETABLE, OTHER CLASSES - SALES, MEASURED IN $"/>
    <tableColumn id="21" xr3:uid="{00000000-0010-0000-2A00-000015000000}" name="TRANSPLANTS, COMMERCIAL, VEGETABLE, OTHER CLASSES, IN THE OPEN - ACRES IN PRODUCTION"/>
    <tableColumn id="22" xr3:uid="{00000000-0010-0000-2A00-000016000000}" name="TRANSPLANTS, COMMERCIAL, VEGETABLE, OTHER CLASSES, IN THE OPEN - OPERATIONS WITH AREA IN PRODUCTION"/>
    <tableColumn id="23" xr3:uid="{00000000-0010-0000-2A00-000017000000}" name="TRANSPLANTS, COMMERCIAL, VEGETABLE, OTHER CLASSES, WHOLESALE - SALES, MEASURED IN $"/>
    <tableColumn id="24" xr3:uid="{00000000-0010-0000-2A00-000018000000}" name="TRANSPLANTS, COMMERCIAL, VEGETABLE, PEPPERS - OPERATIONS WITH AREA IN PRODUCTION"/>
    <tableColumn id="25" xr3:uid="{00000000-0010-0000-2A00-000019000000}" name="TRANSPLANTS, COMMERCIAL, VEGETABLE, PEPPERS - SALES, MEASURED IN $"/>
    <tableColumn id="26" xr3:uid="{00000000-0010-0000-2A00-00001A000000}" name="TRANSPLANTS, COMMERCIAL, VEGETABLE, PEPPERS, IN THE OPEN - ACRES IN PRODUCTION"/>
    <tableColumn id="27" xr3:uid="{00000000-0010-0000-2A00-00001B000000}" name="TRANSPLANTS, COMMERCIAL, VEGETABLE, PEPPERS, IN THE OPEN - OPERATIONS WITH AREA IN PRODUCTION"/>
    <tableColumn id="28" xr3:uid="{00000000-0010-0000-2A00-00001C000000}" name="TRANSPLANTS, COMMERCIAL, VEGETABLE, PEPPERS, WHOLESALE - SALES, MEASURED IN $"/>
    <tableColumn id="29" xr3:uid="{00000000-0010-0000-2A00-00001D000000}" name="TRANSPLANTS, COMMERCIAL, VEGETABLE, TOMATOES - OPERATIONS WITH AREA IN PRODUCTION"/>
    <tableColumn id="30" xr3:uid="{00000000-0010-0000-2A00-00001E000000}" name="TRANSPLANTS, COMMERCIAL, VEGETABLE, TOMATOES - SALES, MEASURED IN $"/>
    <tableColumn id="31" xr3:uid="{00000000-0010-0000-2A00-00001F000000}" name="TRANSPLANTS, COMMERCIAL, VEGETABLE, TOMATOES, IN THE OPEN - ACRES IN PRODUCTION"/>
    <tableColumn id="32" xr3:uid="{00000000-0010-0000-2A00-000020000000}" name="TRANSPLANTS, COMMERCIAL, VEGETABLE, TOMATOES, IN THE OPEN - OPERATIONS WITH AREA IN PRODUCTION"/>
    <tableColumn id="33" xr3:uid="{00000000-0010-0000-2A00-000021000000}" name="TRANSPLANTS, COMMERCIAL, VEGETABLE, TOMATOES, WHOLESALE - SALES, MEASURED IN $"/>
  </tableColumns>
  <tableStyleInfo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T_VEGETABLE_SEEDS" displayName="T_VEGETABLE_SEEDS" ref="A1:H6" totalsRowShown="0">
  <autoFilter ref="A1:H6" xr:uid="{00000000-0009-0000-0100-00002C000000}"/>
  <tableColumns count="8">
    <tableColumn id="1" xr3:uid="{00000000-0010-0000-2B00-000001000000}" name="YEAR"/>
    <tableColumn id="2" xr3:uid="{00000000-0010-0000-2B00-000002000000}" name="VEGETABLE SEEDS - OPERATIONS WITH AREA IN PRODUCTION"/>
    <tableColumn id="3" xr3:uid="{00000000-0010-0000-2B00-000003000000}" name="VEGETABLE SEEDS - OPERATIONS WITH SALES"/>
    <tableColumn id="4" xr3:uid="{00000000-0010-0000-2B00-000004000000}" name="VEGETABLE SEEDS - SALES, MEASURED IN $"/>
    <tableColumn id="5" xr3:uid="{00000000-0010-0000-2B00-000005000000}" name="VEGETABLE SEEDS, IN THE OPEN - ACRES IN PRODUCTION"/>
    <tableColumn id="6" xr3:uid="{00000000-0010-0000-2B00-000006000000}" name="VEGETABLE SEEDS, IN THE OPEN - OPERATIONS WITH AREA IN PRODUCTION"/>
    <tableColumn id="7" xr3:uid="{00000000-0010-0000-2B00-000007000000}" name="VEGETABLE SEEDS, UNDER PROTECTION - OPERATIONS WITH AREA IN PRODUCTION"/>
    <tableColumn id="8" xr3:uid="{00000000-0010-0000-2B00-000008000000}" name="VEGETABLE SEEDS, UNDER PROTECTION - SQ FT IN PRODUCTION"/>
  </tableColumns>
  <tableStyleInfo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T_VEGETABLE_TOTALS" displayName="T_VEGETABLE_TOTALS" ref="A1:I6" totalsRowShown="0">
  <autoFilter ref="A1:I6" xr:uid="{00000000-0009-0000-0100-00002D000000}"/>
  <tableColumns count="9">
    <tableColumn id="1" xr3:uid="{00000000-0010-0000-2C00-000001000000}" name="YEAR"/>
    <tableColumn id="2" xr3:uid="{00000000-0010-0000-2C00-000002000000}" name="VEGETABLE TOTALS, INCL FRESH CUT HERBS, (EXCL TOMATOES), UNDER PROTECTION - OPERATIONS WITH AREA IN PRODUCTION"/>
    <tableColumn id="3" xr3:uid="{00000000-0010-0000-2C00-000003000000}" name="VEGETABLE TOTALS, INCL FRESH CUT HERBS, (EXCL TOMATOES), UNDER PROTECTION - OPERATIONS WITH SALES"/>
    <tableColumn id="4" xr3:uid="{00000000-0010-0000-2C00-000004000000}" name="VEGETABLE TOTALS, INCL FRESH CUT HERBS, (EXCL TOMATOES), UNDER PROTECTION - SALES, MEASURED IN $"/>
    <tableColumn id="5" xr3:uid="{00000000-0010-0000-2C00-000005000000}" name="VEGETABLE TOTALS, INCL FRESH CUT HERBS, (EXCL TOMATOES), UNDER PROTECTION - SQ FT IN PRODUCTION"/>
    <tableColumn id="6" xr3:uid="{00000000-0010-0000-2C00-000006000000}" name="VEGETABLE TOTALS, INCL FRESH CUT HERBS, UNDER PROTECTION - OPERATIONS WITH AREA IN PRODUCTION"/>
    <tableColumn id="7" xr3:uid="{00000000-0010-0000-2C00-000007000000}" name="VEGETABLE TOTALS, INCL FRESH CUT HERBS, UNDER PROTECTION - OPERATIONS WITH SALES"/>
    <tableColumn id="8" xr3:uid="{00000000-0010-0000-2C00-000008000000}" name="VEGETABLE TOTALS, INCL FRESH CUT HERBS, UNDER PROTECTION - SALES, MEASURED IN $"/>
    <tableColumn id="9" xr3:uid="{00000000-0010-0000-2C00-000009000000}" name="VEGETABLE TOTALS, INCL FRESH CUT HERBS, UNDER PROTECTION - SQ FT IN PRODUCTION"/>
  </tableColumns>
  <tableStyleInfo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T_WOODY_ORNAMENTALS___VINES__OTHE" displayName="T_WOODY_ORNAMENTALS___VINES__OTHE" ref="A1:AY4" totalsRowShown="0">
  <autoFilter ref="A1:AY4" xr:uid="{00000000-0009-0000-0100-00002E000000}"/>
  <tableColumns count="51">
    <tableColumn id="1" xr3:uid="{00000000-0010-0000-2D00-000001000000}" name="YEAR"/>
    <tableColumn id="2" xr3:uid="{00000000-0010-0000-2D00-000002000000}" name="WOODY ORNAMENTALS &amp; VINES, OTHER - INVENTORY, MEASURED IN PLANTS"/>
    <tableColumn id="3" xr3:uid="{00000000-0010-0000-2D00-000003000000}" name="WOODY ORNAMENTALS &amp; VINES, OTHER - OPERATIONS WITH INVENTORY"/>
    <tableColumn id="4" xr3:uid="{00000000-0010-0000-2D00-000004000000}" name="WOODY ORNAMENTALS &amp; VINES, OTHER - OPERATIONS WITH SALES"/>
    <tableColumn id="5" xr3:uid="{00000000-0010-0000-2D00-000005000000}" name="WOODY ORNAMENTALS &amp; VINES, OTHER - SALES, MEASURED IN $"/>
    <tableColumn id="6" xr3:uid="{00000000-0010-0000-2D00-000006000000}" name="WOODY ORNAMENTALS &amp; VINES, OTHER - SALES, MEASURED IN PLANTS"/>
    <tableColumn id="7" xr3:uid="{00000000-0010-0000-2D00-000007000000}" name="WOODY ORNAMENTALS &amp; VINES, OTHER, BALLED &amp; BURLAPPED - OPERATIONS WITH SALES"/>
    <tableColumn id="8" xr3:uid="{00000000-0010-0000-2D00-000008000000}" name="WOODY ORNAMENTALS &amp; VINES, OTHER, BALLED &amp; BURLAPPED - SALES, MEASURED IN $"/>
    <tableColumn id="9" xr3:uid="{00000000-0010-0000-2D00-000009000000}" name="WOODY ORNAMENTALS &amp; VINES, OTHER, BAREROOT - OPERATIONS WITH SALES"/>
    <tableColumn id="10" xr3:uid="{00000000-0010-0000-2D00-00000A000000}" name="WOODY ORNAMENTALS &amp; VINES, OTHER, BAREROOT - SALES, MEASURED IN $"/>
    <tableColumn id="11" xr3:uid="{00000000-0010-0000-2D00-00000B000000}" name="WOODY ORNAMENTALS &amp; VINES, OTHER, CONTAINERS - OPERATIONS WITH SALES"/>
    <tableColumn id="12" xr3:uid="{00000000-0010-0000-2D00-00000C000000}" name="WOODY ORNAMENTALS &amp; VINES, OTHER, CONTAINERS - SALES, MEASURED IN $"/>
    <tableColumn id="13" xr3:uid="{00000000-0010-0000-2D00-00000D000000}" name="WOODY ORNAMENTALS &amp; VINES, OTHER, OTHER GROUND COVERS - INVENTORY, MEASURED IN PLANTS"/>
    <tableColumn id="14" xr3:uid="{00000000-0010-0000-2D00-00000E000000}" name="WOODY ORNAMENTALS &amp; VINES, OTHER, OTHER GROUND COVERS - OPERATIONS WITH INVENTORY"/>
    <tableColumn id="15" xr3:uid="{00000000-0010-0000-2D00-00000F000000}" name="WOODY ORNAMENTALS &amp; VINES, OTHER, OTHER GROUND COVERS - OPERATIONS WITH SALES"/>
    <tableColumn id="16" xr3:uid="{00000000-0010-0000-2D00-000010000000}" name="WOODY ORNAMENTALS &amp; VINES, OTHER, OTHER GROUND COVERS - SALES, MEASURED IN $"/>
    <tableColumn id="17" xr3:uid="{00000000-0010-0000-2D00-000011000000}" name="WOODY ORNAMENTALS &amp; VINES, OTHER, OTHER GROUND COVERS - SALES, MEASURED IN PLANTS"/>
    <tableColumn id="18" xr3:uid="{00000000-0010-0000-2D00-000012000000}" name="WOODY ORNAMENTALS &amp; VINES, OTHER, OTHER GROUND COVERS, RETAIL - OPERATIONS WITH SALES"/>
    <tableColumn id="19" xr3:uid="{00000000-0010-0000-2D00-000013000000}" name="WOODY ORNAMENTALS &amp; VINES, OTHER, OTHER GROUND COVERS, RETAIL - SALES, MEASURED IN $"/>
    <tableColumn id="20" xr3:uid="{00000000-0010-0000-2D00-000014000000}" name="WOODY ORNAMENTALS &amp; VINES, OTHER, OTHER GROUND COVERS, RETAIL - SALES, MEASURED IN PLANTS"/>
    <tableColumn id="21" xr3:uid="{00000000-0010-0000-2D00-000015000000}" name="WOODY ORNAMENTALS &amp; VINES, OTHER, OTHER GROUND COVERS, WHOLESALE - OPERATIONS WITH SALES"/>
    <tableColumn id="22" xr3:uid="{00000000-0010-0000-2D00-000016000000}" name="WOODY ORNAMENTALS &amp; VINES, OTHER, OTHER GROUND COVERS, WHOLESALE - SALES, MEASURED IN $"/>
    <tableColumn id="23" xr3:uid="{00000000-0010-0000-2D00-000017000000}" name="WOODY ORNAMENTALS &amp; VINES, OTHER, OTHER GROUND COVERS, WHOLESALE - SALES, MEASURED IN PLANTS"/>
    <tableColumn id="24" xr3:uid="{00000000-0010-0000-2D00-000018000000}" name="WOODY ORNAMENTALS &amp; VINES, OTHER, OTHER VINES - INVENTORY, MEASURED IN PLANTS"/>
    <tableColumn id="25" xr3:uid="{00000000-0010-0000-2D00-000019000000}" name="WOODY ORNAMENTALS &amp; VINES, OTHER, OTHER VINES - OPERATIONS WITH INVENTORY"/>
    <tableColumn id="26" xr3:uid="{00000000-0010-0000-2D00-00001A000000}" name="WOODY ORNAMENTALS &amp; VINES, OTHER, OTHER VINES - OPERATIONS WITH SALES"/>
    <tableColumn id="27" xr3:uid="{00000000-0010-0000-2D00-00001B000000}" name="WOODY ORNAMENTALS &amp; VINES, OTHER, OTHER VINES - SALES, MEASURED IN $"/>
    <tableColumn id="28" xr3:uid="{00000000-0010-0000-2D00-00001C000000}" name="WOODY ORNAMENTALS &amp; VINES, OTHER, OTHER VINES - SALES, MEASURED IN PLANTS"/>
    <tableColumn id="29" xr3:uid="{00000000-0010-0000-2D00-00001D000000}" name="WOODY ORNAMENTALS &amp; VINES, OTHER, OTHER VINES, RETAIL - OPERATIONS WITH SALES"/>
    <tableColumn id="30" xr3:uid="{00000000-0010-0000-2D00-00001E000000}" name="WOODY ORNAMENTALS &amp; VINES, OTHER, OTHER VINES, RETAIL - SALES, MEASURED IN $"/>
    <tableColumn id="31" xr3:uid="{00000000-0010-0000-2D00-00001F000000}" name="WOODY ORNAMENTALS &amp; VINES, OTHER, OTHER VINES, RETAIL - SALES, MEASURED IN PLANTS"/>
    <tableColumn id="32" xr3:uid="{00000000-0010-0000-2D00-000020000000}" name="WOODY ORNAMENTALS &amp; VINES, OTHER, OTHER VINES, WHOLESALE - OPERATIONS WITH SALES"/>
    <tableColumn id="33" xr3:uid="{00000000-0010-0000-2D00-000021000000}" name="WOODY ORNAMENTALS &amp; VINES, OTHER, OTHER VINES, WHOLESALE - SALES, MEASURED IN $"/>
    <tableColumn id="34" xr3:uid="{00000000-0010-0000-2D00-000022000000}" name="WOODY ORNAMENTALS &amp; VINES, OTHER, OTHER VINES, WHOLESALE - SALES, MEASURED IN PLANTS"/>
    <tableColumn id="35" xr3:uid="{00000000-0010-0000-2D00-000023000000}" name="WOODY ORNAMENTALS &amp; VINES, OTHER, RETAIL - OPERATIONS WITH SALES"/>
    <tableColumn id="36" xr3:uid="{00000000-0010-0000-2D00-000024000000}" name="WOODY ORNAMENTALS &amp; VINES, OTHER, RETAIL - SALES, MEASURED IN $"/>
    <tableColumn id="37" xr3:uid="{00000000-0010-0000-2D00-000025000000}" name="WOODY ORNAMENTALS &amp; VINES, OTHER, RETAIL - SALES, MEASURED IN PLANTS"/>
    <tableColumn id="38" xr3:uid="{00000000-0010-0000-2D00-000026000000}" name="WOODY ORNAMENTALS &amp; VINES, OTHER, VINCA - INVENTORY, MEASURED IN PLANTS"/>
    <tableColumn id="39" xr3:uid="{00000000-0010-0000-2D00-000027000000}" name="WOODY ORNAMENTALS &amp; VINES, OTHER, VINCA - OPERATIONS WITH INVENTORY"/>
    <tableColumn id="40" xr3:uid="{00000000-0010-0000-2D00-000028000000}" name="WOODY ORNAMENTALS &amp; VINES, OTHER, VINCA - OPERATIONS WITH SALES"/>
    <tableColumn id="41" xr3:uid="{00000000-0010-0000-2D00-000029000000}" name="WOODY ORNAMENTALS &amp; VINES, OTHER, VINCA - SALES, MEASURED IN $"/>
    <tableColumn id="42" xr3:uid="{00000000-0010-0000-2D00-00002A000000}" name="WOODY ORNAMENTALS &amp; VINES, OTHER, VINCA - SALES, MEASURED IN PLANTS"/>
    <tableColumn id="43" xr3:uid="{00000000-0010-0000-2D00-00002B000000}" name="WOODY ORNAMENTALS &amp; VINES, OTHER, VINCA, RETAIL - OPERATIONS WITH SALES"/>
    <tableColumn id="44" xr3:uid="{00000000-0010-0000-2D00-00002C000000}" name="WOODY ORNAMENTALS &amp; VINES, OTHER, VINCA, RETAIL - SALES, MEASURED IN $"/>
    <tableColumn id="45" xr3:uid="{00000000-0010-0000-2D00-00002D000000}" name="WOODY ORNAMENTALS &amp; VINES, OTHER, VINCA, RETAIL - SALES, MEASURED IN PLANTS"/>
    <tableColumn id="46" xr3:uid="{00000000-0010-0000-2D00-00002E000000}" name="WOODY ORNAMENTALS &amp; VINES, OTHER, VINCA, WHOLESALE - OPERATIONS WITH SALES"/>
    <tableColumn id="47" xr3:uid="{00000000-0010-0000-2D00-00002F000000}" name="WOODY ORNAMENTALS &amp; VINES, OTHER, VINCA, WHOLESALE - SALES, MEASURED IN $"/>
    <tableColumn id="48" xr3:uid="{00000000-0010-0000-2D00-000030000000}" name="WOODY ORNAMENTALS &amp; VINES, OTHER, VINCA, WHOLESALE - SALES, MEASURED IN PLANTS"/>
    <tableColumn id="49" xr3:uid="{00000000-0010-0000-2D00-000031000000}" name="WOODY ORNAMENTALS &amp; VINES, OTHER, WHOLESALE - OPERATIONS WITH SALES"/>
    <tableColumn id="50" xr3:uid="{00000000-0010-0000-2D00-000032000000}" name="WOODY ORNAMENTALS &amp; VINES, OTHER, WHOLESALE - SALES, MEASURED IN $"/>
    <tableColumn id="51" xr3:uid="{00000000-0010-0000-2D00-000033000000}" name="WOODY ORNAMENTALS &amp; VINES, OTHER, WHOLESALE - SALES, MEASURED IN PLANTS"/>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T_BEDDING_PLANTS__ANNUAL" displayName="T_BEDDING_PLANTS__ANNUAL" ref="A1:BDQ4" totalsRowShown="0">
  <autoFilter ref="A1:BDQ4" xr:uid="{00000000-0009-0000-0100-000004000000}"/>
  <tableColumns count="1473">
    <tableColumn id="1" xr3:uid="{00000000-0010-0000-0300-000001000000}" name="YEAR"/>
    <tableColumn id="2" xr3:uid="{00000000-0010-0000-0300-000002000000}" name="BEDDING PLANTS, ANNUAL - OPERATIONS WITH SALES"/>
    <tableColumn id="3" xr3:uid="{00000000-0010-0000-0300-000003000000}" name="BEDDING PLANTS, ANNUAL - SALES, MEASURED IN $"/>
    <tableColumn id="4" xr3:uid="{00000000-0010-0000-0300-000004000000}" name="BEDDING PLANTS, ANNUAL, FLATS - OPERATIONS WITH SALES"/>
    <tableColumn id="5" xr3:uid="{00000000-0010-0000-0300-000005000000}" name="BEDDING PLANTS, ANNUAL, FLATS - SALES, MEASURED IN $"/>
    <tableColumn id="6" xr3:uid="{00000000-0010-0000-0300-000006000000}" name="BEDDING PLANTS, ANNUAL, FLATS - SALES, MEASURED IN FLATS"/>
    <tableColumn id="7" xr3:uid="{00000000-0010-0000-0300-000007000000}" name="BEDDING PLANTS, ANNUAL, FLOWERING &amp; FOLIAR - OPERATIONS WITH SALES"/>
    <tableColumn id="8" xr3:uid="{00000000-0010-0000-0300-000008000000}" name="BEDDING PLANTS, ANNUAL, FLOWERING &amp; FOLIAR - SALES, MEASURED IN $"/>
    <tableColumn id="9" xr3:uid="{00000000-0010-0000-0300-000009000000}" name="BEDDING PLANTS, ANNUAL, FLOWERING &amp; FOLIAR, ALYSSUM, SWEET (LOBULARIA) - OPERATIONS WITH SALES"/>
    <tableColumn id="10" xr3:uid="{00000000-0010-0000-0300-00000A000000}" name="BEDDING PLANTS, ANNUAL, FLOWERING &amp; FOLIAR, ALYSSUM, SWEET (LOBULARIA) - SALES, MEASURED IN $"/>
    <tableColumn id="11" xr3:uid="{00000000-0010-0000-0300-00000B000000}" name="BEDDING PLANTS, ANNUAL, FLOWERING &amp; FOLIAR, ALYSSUM, SWEET (LOBULARIA), POTS - OPERATIONS WITH SALES"/>
    <tableColumn id="12" xr3:uid="{00000000-0010-0000-0300-00000C000000}" name="BEDDING PLANTS, ANNUAL, FLOWERING &amp; FOLIAR, ALYSSUM, SWEET (LOBULARIA), POTS - SALES, MEASURED IN $"/>
    <tableColumn id="13" xr3:uid="{00000000-0010-0000-0300-00000D000000}" name="BEDDING PLANTS, ANNUAL, FLOWERING &amp; FOLIAR, ALYSSUM, SWEET (LOBULARIA), POTS - SALES, MEASURED IN POTS"/>
    <tableColumn id="14" xr3:uid="{00000000-0010-0000-0300-00000E000000}" name="BEDDING PLANTS, ANNUAL, FLOWERING &amp; FOLIAR, ALYSSUM, SWEET (LOBULARIA), POTS, LT 5 INCHES - OPERATIONS WITH SALES"/>
    <tableColumn id="15" xr3:uid="{00000000-0010-0000-0300-00000F000000}" name="BEDDING PLANTS, ANNUAL, FLOWERING &amp; FOLIAR, ALYSSUM, SWEET (LOBULARIA), POTS, LT 5 INCHES - SALES, MEASURED IN $"/>
    <tableColumn id="16" xr3:uid="{00000000-0010-0000-0300-000010000000}" name="BEDDING PLANTS, ANNUAL, FLOWERING &amp; FOLIAR, ALYSSUM, SWEET (LOBULARIA), POTS, LT 5 INCHES - SALES, MEASURED IN POTS"/>
    <tableColumn id="17" xr3:uid="{00000000-0010-0000-0300-000011000000}" name="BEDDING PLANTS, ANNUAL, FLOWERING &amp; FOLIAR, ALYSSUM, SWEET (LOBULARIA), WHOLESALE - OPERATIONS WITH SALES"/>
    <tableColumn id="18" xr3:uid="{00000000-0010-0000-0300-000012000000}" name="BEDDING PLANTS, ANNUAL, FLOWERING &amp; FOLIAR, ALYSSUM, SWEET (LOBULARIA), WHOLESALE - SALES, MEASURED IN $"/>
    <tableColumn id="19" xr3:uid="{00000000-0010-0000-0300-000013000000}" name="BEDDING PLANTS, ANNUAL, FLOWERING &amp; FOLIAR, ALYSSUM, SWEET (LOBULARIA), WHOLESALE, POTS - OPERATIONS WITH SALES"/>
    <tableColumn id="20" xr3:uid="{00000000-0010-0000-0300-000014000000}" name="BEDDING PLANTS, ANNUAL, FLOWERING &amp; FOLIAR, ALYSSUM, SWEET (LOBULARIA), WHOLESALE, POTS - SALES, MEASURED IN $"/>
    <tableColumn id="21" xr3:uid="{00000000-0010-0000-0300-000015000000}" name="BEDDING PLANTS, ANNUAL, FLOWERING &amp; FOLIAR, ALYSSUM, SWEET (LOBULARIA), WHOLESALE, POTS - SALES, MEASURED IN POTS"/>
    <tableColumn id="22" xr3:uid="{00000000-0010-0000-0300-000016000000}" name="BEDDING PLANTS, ANNUAL, FLOWERING &amp; FOLIAR, ALYSSUM, SWEET (LOBULARIA), WHOLESALE, POTS, LT 5 INCHES - OPERATIONS WITH SALES"/>
    <tableColumn id="23" xr3:uid="{00000000-0010-0000-0300-000017000000}" name="BEDDING PLANTS, ANNUAL, FLOWERING &amp; FOLIAR, ALYSSUM, SWEET (LOBULARIA), WHOLESALE, POTS, LT 5 INCHES - SALES, MEASURED IN $"/>
    <tableColumn id="24" xr3:uid="{00000000-0010-0000-0300-000018000000}" name="BEDDING PLANTS, ANNUAL, FLOWERING &amp; FOLIAR, ALYSSUM, SWEET (LOBULARIA), WHOLESALE, POTS, LT 5 INCHES - SALES, MEASURED IN POTS"/>
    <tableColumn id="25" xr3:uid="{00000000-0010-0000-0300-000019000000}" name="BEDDING PLANTS, ANNUAL, FLOWERING &amp; FOLIAR, ANGELONIA - OPERATIONS WITH SALES"/>
    <tableColumn id="26" xr3:uid="{00000000-0010-0000-0300-00001A000000}" name="BEDDING PLANTS, ANNUAL, FLOWERING &amp; FOLIAR, ANGELONIA - SALES, MEASURED IN $"/>
    <tableColumn id="27" xr3:uid="{00000000-0010-0000-0300-00001B000000}" name="BEDDING PLANTS, ANNUAL, FLOWERING &amp; FOLIAR, ANGELONIA, POTS - OPERATIONS WITH SALES"/>
    <tableColumn id="28" xr3:uid="{00000000-0010-0000-0300-00001C000000}" name="BEDDING PLANTS, ANNUAL, FLOWERING &amp; FOLIAR, ANGELONIA, POTS - SALES, MEASURED IN $"/>
    <tableColumn id="29" xr3:uid="{00000000-0010-0000-0300-00001D000000}" name="BEDDING PLANTS, ANNUAL, FLOWERING &amp; FOLIAR, ANGELONIA, POTS - SALES, MEASURED IN POTS"/>
    <tableColumn id="30" xr3:uid="{00000000-0010-0000-0300-00001E000000}" name="BEDDING PLANTS, ANNUAL, FLOWERING &amp; FOLIAR, ANGELONIA, POTS, GE 5 INCHES - OPERATIONS WITH SALES"/>
    <tableColumn id="31" xr3:uid="{00000000-0010-0000-0300-00001F000000}" name="BEDDING PLANTS, ANNUAL, FLOWERING &amp; FOLIAR, ANGELONIA, POTS, GE 5 INCHES - SALES, MEASURED IN $"/>
    <tableColumn id="32" xr3:uid="{00000000-0010-0000-0300-000020000000}" name="BEDDING PLANTS, ANNUAL, FLOWERING &amp; FOLIAR, ANGELONIA, POTS, GE 5 INCHES - SALES, MEASURED IN POTS"/>
    <tableColumn id="33" xr3:uid="{00000000-0010-0000-0300-000021000000}" name="BEDDING PLANTS, ANNUAL, FLOWERING &amp; FOLIAR, ANGELONIA, WHOLESALE - OPERATIONS WITH SALES"/>
    <tableColumn id="34" xr3:uid="{00000000-0010-0000-0300-000022000000}" name="BEDDING PLANTS, ANNUAL, FLOWERING &amp; FOLIAR, ANGELONIA, WHOLESALE - SALES, MEASURED IN $"/>
    <tableColumn id="35" xr3:uid="{00000000-0010-0000-0300-000023000000}" name="BEDDING PLANTS, ANNUAL, FLOWERING &amp; FOLIAR, ANGELONIA, WHOLESALE, POTS - OPERATIONS WITH SALES"/>
    <tableColumn id="36" xr3:uid="{00000000-0010-0000-0300-000024000000}" name="BEDDING PLANTS, ANNUAL, FLOWERING &amp; FOLIAR, ANGELONIA, WHOLESALE, POTS - SALES, MEASURED IN $"/>
    <tableColumn id="37" xr3:uid="{00000000-0010-0000-0300-000025000000}" name="BEDDING PLANTS, ANNUAL, FLOWERING &amp; FOLIAR, ANGELONIA, WHOLESALE, POTS - SALES, MEASURED IN POTS"/>
    <tableColumn id="38" xr3:uid="{00000000-0010-0000-0300-000026000000}" name="BEDDING PLANTS, ANNUAL, FLOWERING &amp; FOLIAR, ANGELONIA, WHOLESALE, POTS, GE 5 INCHES - OPERATIONS WITH SALES"/>
    <tableColumn id="39" xr3:uid="{00000000-0010-0000-0300-000027000000}" name="BEDDING PLANTS, ANNUAL, FLOWERING &amp; FOLIAR, ANGELONIA, WHOLESALE, POTS, GE 5 INCHES - SALES, MEASURED IN $"/>
    <tableColumn id="40" xr3:uid="{00000000-0010-0000-0300-000028000000}" name="BEDDING PLANTS, ANNUAL, FLOWERING &amp; FOLIAR, ANGELONIA, WHOLESALE, POTS, GE 5 INCHES - SALES, MEASURED IN POTS"/>
    <tableColumn id="41" xr3:uid="{00000000-0010-0000-0300-000029000000}" name="BEDDING PLANTS, ANNUAL, FLOWERING &amp; FOLIAR, BACOPA - OPERATIONS WITH SALES"/>
    <tableColumn id="42" xr3:uid="{00000000-0010-0000-0300-00002A000000}" name="BEDDING PLANTS, ANNUAL, FLOWERING &amp; FOLIAR, BACOPA - SALES, MEASURED IN $"/>
    <tableColumn id="43" xr3:uid="{00000000-0010-0000-0300-00002B000000}" name="BEDDING PLANTS, ANNUAL, FLOWERING &amp; FOLIAR, BACOPA, POTS - OPERATIONS WITH SALES"/>
    <tableColumn id="44" xr3:uid="{00000000-0010-0000-0300-00002C000000}" name="BEDDING PLANTS, ANNUAL, FLOWERING &amp; FOLIAR, BACOPA, POTS - SALES, MEASURED IN $"/>
    <tableColumn id="45" xr3:uid="{00000000-0010-0000-0300-00002D000000}" name="BEDDING PLANTS, ANNUAL, FLOWERING &amp; FOLIAR, BACOPA, POTS - SALES, MEASURED IN POTS"/>
    <tableColumn id="46" xr3:uid="{00000000-0010-0000-0300-00002E000000}" name="BEDDING PLANTS, ANNUAL, FLOWERING &amp; FOLIAR, BACOPA, POTS, GE 5 INCHES - OPERATIONS WITH SALES"/>
    <tableColumn id="47" xr3:uid="{00000000-0010-0000-0300-00002F000000}" name="BEDDING PLANTS, ANNUAL, FLOWERING &amp; FOLIAR, BACOPA, POTS, GE 5 INCHES - SALES, MEASURED IN $"/>
    <tableColumn id="48" xr3:uid="{00000000-0010-0000-0300-000030000000}" name="BEDDING PLANTS, ANNUAL, FLOWERING &amp; FOLIAR, BACOPA, POTS, GE 5 INCHES - SALES, MEASURED IN POTS"/>
    <tableColumn id="49" xr3:uid="{00000000-0010-0000-0300-000031000000}" name="BEDDING PLANTS, ANNUAL, FLOWERING &amp; FOLIAR, BACOPA, RETAIL, POTS - SALES, MEASURED IN POTS"/>
    <tableColumn id="50" xr3:uid="{00000000-0010-0000-0300-000032000000}" name="BEDDING PLANTS, ANNUAL, FLOWERING &amp; FOLIAR, BACOPA, RETAIL, POTS, GE 5 INCHES - SALES, MEASURED IN POTS"/>
    <tableColumn id="51" xr3:uid="{00000000-0010-0000-0300-000033000000}" name="BEDDING PLANTS, ANNUAL, FLOWERING &amp; FOLIAR, BACOPA, WHOLESALE - OPERATIONS WITH SALES"/>
    <tableColumn id="52" xr3:uid="{00000000-0010-0000-0300-000034000000}" name="BEDDING PLANTS, ANNUAL, FLOWERING &amp; FOLIAR, BACOPA, WHOLESALE - SALES, MEASURED IN $"/>
    <tableColumn id="53" xr3:uid="{00000000-0010-0000-0300-000035000000}" name="BEDDING PLANTS, ANNUAL, FLOWERING &amp; FOLIAR, BACOPA, WHOLESALE, POTS - OPERATIONS WITH SALES"/>
    <tableColumn id="54" xr3:uid="{00000000-0010-0000-0300-000036000000}" name="BEDDING PLANTS, ANNUAL, FLOWERING &amp; FOLIAR, BACOPA, WHOLESALE, POTS - SALES, MEASURED IN $"/>
    <tableColumn id="55" xr3:uid="{00000000-0010-0000-0300-000037000000}" name="BEDDING PLANTS, ANNUAL, FLOWERING &amp; FOLIAR, BACOPA, WHOLESALE, POTS, GE 5 INCHES - OPERATIONS WITH SALES"/>
    <tableColumn id="56" xr3:uid="{00000000-0010-0000-0300-000038000000}" name="BEDDING PLANTS, ANNUAL, FLOWERING &amp; FOLIAR, BACOPA, WHOLESALE, POTS, GE 5 INCHES - SALES, MEASURED IN $"/>
    <tableColumn id="57" xr3:uid="{00000000-0010-0000-0300-000039000000}" name="BEDDING PLANTS, ANNUAL, FLOWERING &amp; FOLIAR, BEGONIA - OPERATIONS WITH SALES"/>
    <tableColumn id="58" xr3:uid="{00000000-0010-0000-0300-00003A000000}" name="BEDDING PLANTS, ANNUAL, FLOWERING &amp; FOLIAR, BEGONIA - SALES, MEASURED IN $"/>
    <tableColumn id="59" xr3:uid="{00000000-0010-0000-0300-00003B000000}" name="BEDDING PLANTS, ANNUAL, FLOWERING &amp; FOLIAR, BEGONIA, FLATS - OPERATIONS WITH SALES"/>
    <tableColumn id="60" xr3:uid="{00000000-0010-0000-0300-00003C000000}" name="BEDDING PLANTS, ANNUAL, FLOWERING &amp; FOLIAR, BEGONIA, FLATS - SALES, MEASURED IN $"/>
    <tableColumn id="61" xr3:uid="{00000000-0010-0000-0300-00003D000000}" name="BEDDING PLANTS, ANNUAL, FLOWERING &amp; FOLIAR, BEGONIA, FLATS - SALES, MEASURED IN FLATS"/>
    <tableColumn id="62" xr3:uid="{00000000-0010-0000-0300-00003E000000}" name="BEDDING PLANTS, ANNUAL, FLOWERING &amp; FOLIAR, BEGONIA, POTS - OPERATIONS WITH SALES"/>
    <tableColumn id="63" xr3:uid="{00000000-0010-0000-0300-00003F000000}" name="BEDDING PLANTS, ANNUAL, FLOWERING &amp; FOLIAR, BEGONIA, POTS - SALES, MEASURED IN $"/>
    <tableColumn id="64" xr3:uid="{00000000-0010-0000-0300-000040000000}" name="BEDDING PLANTS, ANNUAL, FLOWERING &amp; FOLIAR, BEGONIA, POTS - SALES, MEASURED IN POTS"/>
    <tableColumn id="65" xr3:uid="{00000000-0010-0000-0300-000041000000}" name="BEDDING PLANTS, ANNUAL, FLOWERING &amp; FOLIAR, BEGONIA, POTS, GE 5 INCHES - OPERATIONS WITH SALES"/>
    <tableColumn id="66" xr3:uid="{00000000-0010-0000-0300-000042000000}" name="BEDDING PLANTS, ANNUAL, FLOWERING &amp; FOLIAR, BEGONIA, POTS, GE 5 INCHES - SALES, MEASURED IN $"/>
    <tableColumn id="67" xr3:uid="{00000000-0010-0000-0300-000043000000}" name="BEDDING PLANTS, ANNUAL, FLOWERING &amp; FOLIAR, BEGONIA, POTS, GE 5 INCHES - SALES, MEASURED IN POTS"/>
    <tableColumn id="68" xr3:uid="{00000000-0010-0000-0300-000044000000}" name="BEDDING PLANTS, ANNUAL, FLOWERING &amp; FOLIAR, BEGONIA, POTS, LT 5 INCHES - OPERATIONS WITH SALES"/>
    <tableColumn id="69" xr3:uid="{00000000-0010-0000-0300-000045000000}" name="BEDDING PLANTS, ANNUAL, FLOWERING &amp; FOLIAR, BEGONIA, POTS, LT 5 INCHES - SALES, MEASURED IN $"/>
    <tableColumn id="70" xr3:uid="{00000000-0010-0000-0300-000046000000}" name="BEDDING PLANTS, ANNUAL, FLOWERING &amp; FOLIAR, BEGONIA, POTS, LT 5 INCHES - SALES, MEASURED IN POTS"/>
    <tableColumn id="71" xr3:uid="{00000000-0010-0000-0300-000047000000}" name="BEDDING PLANTS, ANNUAL, FLOWERING &amp; FOLIAR, BEGONIA, RETAIL - OPERATIONS WITH SALES"/>
    <tableColumn id="72" xr3:uid="{00000000-0010-0000-0300-000048000000}" name="BEDDING PLANTS, ANNUAL, FLOWERING &amp; FOLIAR, BEGONIA, RETAIL - SALES, MEASURED IN $"/>
    <tableColumn id="73" xr3:uid="{00000000-0010-0000-0300-000049000000}" name="BEDDING PLANTS, ANNUAL, FLOWERING &amp; FOLIAR, BEGONIA, RETAIL, FLATS - OPERATIONS WITH SALES"/>
    <tableColumn id="74" xr3:uid="{00000000-0010-0000-0300-00004A000000}" name="BEDDING PLANTS, ANNUAL, FLOWERING &amp; FOLIAR, BEGONIA, RETAIL, FLATS - SALES, MEASURED IN $"/>
    <tableColumn id="75" xr3:uid="{00000000-0010-0000-0300-00004B000000}" name="BEDDING PLANTS, ANNUAL, FLOWERING &amp; FOLIAR, BEGONIA, RETAIL, FLATS - SALES, MEASURED IN FLATS"/>
    <tableColumn id="76" xr3:uid="{00000000-0010-0000-0300-00004C000000}" name="BEDDING PLANTS, ANNUAL, FLOWERING &amp; FOLIAR, BEGONIA, RETAIL, POTS - OPERATIONS WITH SALES"/>
    <tableColumn id="77" xr3:uid="{00000000-0010-0000-0300-00004D000000}" name="BEDDING PLANTS, ANNUAL, FLOWERING &amp; FOLIAR, BEGONIA, RETAIL, POTS - SALES, MEASURED IN $"/>
    <tableColumn id="78" xr3:uid="{00000000-0010-0000-0300-00004E000000}" name="BEDDING PLANTS, ANNUAL, FLOWERING &amp; FOLIAR, BEGONIA, RETAIL, POTS - SALES, MEASURED IN POTS"/>
    <tableColumn id="79" xr3:uid="{00000000-0010-0000-0300-00004F000000}" name="BEDDING PLANTS, ANNUAL, FLOWERING &amp; FOLIAR, BEGONIA, RETAIL, POTS, GE 5 INCHES - OPERATIONS WITH SALES"/>
    <tableColumn id="80" xr3:uid="{00000000-0010-0000-0300-000050000000}" name="BEDDING PLANTS, ANNUAL, FLOWERING &amp; FOLIAR, BEGONIA, RETAIL, POTS, GE 5 INCHES - SALES, MEASURED IN $"/>
    <tableColumn id="81" xr3:uid="{00000000-0010-0000-0300-000051000000}" name="BEDDING PLANTS, ANNUAL, FLOWERING &amp; FOLIAR, BEGONIA, RETAIL, POTS, GE 5 INCHES - SALES, MEASURED IN POTS"/>
    <tableColumn id="82" xr3:uid="{00000000-0010-0000-0300-000052000000}" name="BEDDING PLANTS, ANNUAL, FLOWERING &amp; FOLIAR, BEGONIA, RETAIL, POTS, LT 5 INCHES - OPERATIONS WITH SALES"/>
    <tableColumn id="83" xr3:uid="{00000000-0010-0000-0300-000053000000}" name="BEDDING PLANTS, ANNUAL, FLOWERING &amp; FOLIAR, BEGONIA, RETAIL, POTS, LT 5 INCHES - SALES, MEASURED IN $"/>
    <tableColumn id="84" xr3:uid="{00000000-0010-0000-0300-000054000000}" name="BEDDING PLANTS, ANNUAL, FLOWERING &amp; FOLIAR, BEGONIA, RETAIL, POTS, LT 5 INCHES - SALES, MEASURED IN POTS"/>
    <tableColumn id="85" xr3:uid="{00000000-0010-0000-0300-000055000000}" name="BEDDING PLANTS, ANNUAL, FLOWERING &amp; FOLIAR, BEGONIA, WHOLESALE - OPERATIONS WITH SALES"/>
    <tableColumn id="86" xr3:uid="{00000000-0010-0000-0300-000056000000}" name="BEDDING PLANTS, ANNUAL, FLOWERING &amp; FOLIAR, BEGONIA, WHOLESALE - SALES, MEASURED IN $"/>
    <tableColumn id="87" xr3:uid="{00000000-0010-0000-0300-000057000000}" name="BEDDING PLANTS, ANNUAL, FLOWERING &amp; FOLIAR, BEGONIA, WHOLESALE, FLATS - OPERATIONS WITH SALES"/>
    <tableColumn id="88" xr3:uid="{00000000-0010-0000-0300-000058000000}" name="BEDDING PLANTS, ANNUAL, FLOWERING &amp; FOLIAR, BEGONIA, WHOLESALE, FLATS - SALES, MEASURED IN $"/>
    <tableColumn id="89" xr3:uid="{00000000-0010-0000-0300-000059000000}" name="BEDDING PLANTS, ANNUAL, FLOWERING &amp; FOLIAR, BEGONIA, WHOLESALE, FLATS - SALES, MEASURED IN FLATS"/>
    <tableColumn id="90" xr3:uid="{00000000-0010-0000-0300-00005A000000}" name="BEDDING PLANTS, ANNUAL, FLOWERING &amp; FOLIAR, BEGONIA, WHOLESALE, POTS - OPERATIONS WITH SALES"/>
    <tableColumn id="91" xr3:uid="{00000000-0010-0000-0300-00005B000000}" name="BEDDING PLANTS, ANNUAL, FLOWERING &amp; FOLIAR, BEGONIA, WHOLESALE, POTS - SALES, MEASURED IN $"/>
    <tableColumn id="92" xr3:uid="{00000000-0010-0000-0300-00005C000000}" name="BEDDING PLANTS, ANNUAL, FLOWERING &amp; FOLIAR, BEGONIA, WHOLESALE, POTS - SALES, MEASURED IN POTS"/>
    <tableColumn id="93" xr3:uid="{00000000-0010-0000-0300-00005D000000}" name="BEDDING PLANTS, ANNUAL, FLOWERING &amp; FOLIAR, BEGONIA, WHOLESALE, POTS, GE 5 INCHES - OPERATIONS WITH SALES"/>
    <tableColumn id="94" xr3:uid="{00000000-0010-0000-0300-00005E000000}" name="BEDDING PLANTS, ANNUAL, FLOWERING &amp; FOLIAR, BEGONIA, WHOLESALE, POTS, GE 5 INCHES - SALES, MEASURED IN $"/>
    <tableColumn id="95" xr3:uid="{00000000-0010-0000-0300-00005F000000}" name="BEDDING PLANTS, ANNUAL, FLOWERING &amp; FOLIAR, BEGONIA, WHOLESALE, POTS, GE 5 INCHES - SALES, MEASURED IN POTS"/>
    <tableColumn id="96" xr3:uid="{00000000-0010-0000-0300-000060000000}" name="BEDDING PLANTS, ANNUAL, FLOWERING &amp; FOLIAR, BEGONIA, WHOLESALE, POTS, LT 5 INCHES - OPERATIONS WITH SALES"/>
    <tableColumn id="97" xr3:uid="{00000000-0010-0000-0300-000061000000}" name="BEDDING PLANTS, ANNUAL, FLOWERING &amp; FOLIAR, BEGONIA, WHOLESALE, POTS, LT 5 INCHES - SALES, MEASURED IN $"/>
    <tableColumn id="98" xr3:uid="{00000000-0010-0000-0300-000062000000}" name="BEDDING PLANTS, ANNUAL, FLOWERING &amp; FOLIAR, BEGONIA, WHOLESALE, POTS, LT 5 INCHES - SALES, MEASURED IN POTS"/>
    <tableColumn id="99" xr3:uid="{00000000-0010-0000-0300-000063000000}" name="BEDDING PLANTS, ANNUAL, FLOWERING &amp; FOLIAR, CALADIUM - OPERATIONS WITH SALES"/>
    <tableColumn id="100" xr3:uid="{00000000-0010-0000-0300-000064000000}" name="BEDDING PLANTS, ANNUAL, FLOWERING &amp; FOLIAR, CALADIUM - SALES, MEASURED IN $"/>
    <tableColumn id="101" xr3:uid="{00000000-0010-0000-0300-000065000000}" name="BEDDING PLANTS, ANNUAL, FLOWERING &amp; FOLIAR, CALADIUM, POTS - OPERATIONS WITH SALES"/>
    <tableColumn id="102" xr3:uid="{00000000-0010-0000-0300-000066000000}" name="BEDDING PLANTS, ANNUAL, FLOWERING &amp; FOLIAR, CALADIUM, POTS - SALES, MEASURED IN $"/>
    <tableColumn id="103" xr3:uid="{00000000-0010-0000-0300-000067000000}" name="BEDDING PLANTS, ANNUAL, FLOWERING &amp; FOLIAR, CALADIUM, POTS - SALES, MEASURED IN POTS"/>
    <tableColumn id="104" xr3:uid="{00000000-0010-0000-0300-000068000000}" name="BEDDING PLANTS, ANNUAL, FLOWERING &amp; FOLIAR, CALADIUM, POTS, GE 5 INCHES - OPERATIONS WITH SALES"/>
    <tableColumn id="105" xr3:uid="{00000000-0010-0000-0300-000069000000}" name="BEDDING PLANTS, ANNUAL, FLOWERING &amp; FOLIAR, CALADIUM, POTS, GE 5 INCHES - SALES, MEASURED IN $"/>
    <tableColumn id="106" xr3:uid="{00000000-0010-0000-0300-00006A000000}" name="BEDDING PLANTS, ANNUAL, FLOWERING &amp; FOLIAR, CALADIUM, POTS, GE 5 INCHES - SALES, MEASURED IN POTS"/>
    <tableColumn id="107" xr3:uid="{00000000-0010-0000-0300-00006B000000}" name="BEDDING PLANTS, ANNUAL, FLOWERING &amp; FOLIAR, CALADIUM, RETAIL - OPERATIONS WITH SALES"/>
    <tableColumn id="108" xr3:uid="{00000000-0010-0000-0300-00006C000000}" name="BEDDING PLANTS, ANNUAL, FLOWERING &amp; FOLIAR, CALADIUM, RETAIL - SALES, MEASURED IN $"/>
    <tableColumn id="109" xr3:uid="{00000000-0010-0000-0300-00006D000000}" name="BEDDING PLANTS, ANNUAL, FLOWERING &amp; FOLIAR, CALADIUM, RETAIL, POTS - OPERATIONS WITH SALES"/>
    <tableColumn id="110" xr3:uid="{00000000-0010-0000-0300-00006E000000}" name="BEDDING PLANTS, ANNUAL, FLOWERING &amp; FOLIAR, CALADIUM, RETAIL, POTS - SALES, MEASURED IN $"/>
    <tableColumn id="111" xr3:uid="{00000000-0010-0000-0300-00006F000000}" name="BEDDING PLANTS, ANNUAL, FLOWERING &amp; FOLIAR, CALADIUM, RETAIL, POTS - SALES, MEASURED IN POTS"/>
    <tableColumn id="112" xr3:uid="{00000000-0010-0000-0300-000070000000}" name="BEDDING PLANTS, ANNUAL, FLOWERING &amp; FOLIAR, CALADIUM, RETAIL, POTS, GE 5 INCHES - OPERATIONS WITH SALES"/>
    <tableColumn id="113" xr3:uid="{00000000-0010-0000-0300-000071000000}" name="BEDDING PLANTS, ANNUAL, FLOWERING &amp; FOLIAR, CALADIUM, RETAIL, POTS, GE 5 INCHES - SALES, MEASURED IN $"/>
    <tableColumn id="114" xr3:uid="{00000000-0010-0000-0300-000072000000}" name="BEDDING PLANTS, ANNUAL, FLOWERING &amp; FOLIAR, CALADIUM, RETAIL, POTS, GE 5 INCHES - SALES, MEASURED IN POTS"/>
    <tableColumn id="115" xr3:uid="{00000000-0010-0000-0300-000073000000}" name="BEDDING PLANTS, ANNUAL, FLOWERING &amp; FOLIAR, CALADIUM, WHOLESALE - OPERATIONS WITH SALES"/>
    <tableColumn id="116" xr3:uid="{00000000-0010-0000-0300-000074000000}" name="BEDDING PLANTS, ANNUAL, FLOWERING &amp; FOLIAR, CALADIUM, WHOLESALE - SALES, MEASURED IN $"/>
    <tableColumn id="117" xr3:uid="{00000000-0010-0000-0300-000075000000}" name="BEDDING PLANTS, ANNUAL, FLOWERING &amp; FOLIAR, CALADIUM, WHOLESALE, POTS - OPERATIONS WITH SALES"/>
    <tableColumn id="118" xr3:uid="{00000000-0010-0000-0300-000076000000}" name="BEDDING PLANTS, ANNUAL, FLOWERING &amp; FOLIAR, CALADIUM, WHOLESALE, POTS - SALES, MEASURED IN $"/>
    <tableColumn id="119" xr3:uid="{00000000-0010-0000-0300-000077000000}" name="BEDDING PLANTS, ANNUAL, FLOWERING &amp; FOLIAR, CALADIUM, WHOLESALE, POTS - SALES, MEASURED IN POTS"/>
    <tableColumn id="120" xr3:uid="{00000000-0010-0000-0300-000078000000}" name="BEDDING PLANTS, ANNUAL, FLOWERING &amp; FOLIAR, CALADIUM, WHOLESALE, POTS, GE 5 INCHES - OPERATIONS WITH SALES"/>
    <tableColumn id="121" xr3:uid="{00000000-0010-0000-0300-000079000000}" name="BEDDING PLANTS, ANNUAL, FLOWERING &amp; FOLIAR, CALADIUM, WHOLESALE, POTS, GE 5 INCHES - SALES, MEASURED IN $"/>
    <tableColumn id="122" xr3:uid="{00000000-0010-0000-0300-00007A000000}" name="BEDDING PLANTS, ANNUAL, FLOWERING &amp; FOLIAR, CALADIUM, WHOLESALE, POTS, GE 5 INCHES - SALES, MEASURED IN POTS"/>
    <tableColumn id="123" xr3:uid="{00000000-0010-0000-0300-00007B000000}" name="BEDDING PLANTS, ANNUAL, FLOWERING &amp; FOLIAR, CALIBRACHOA - OPERATIONS WITH SALES"/>
    <tableColumn id="124" xr3:uid="{00000000-0010-0000-0300-00007C000000}" name="BEDDING PLANTS, ANNUAL, FLOWERING &amp; FOLIAR, CALIBRACHOA - SALES, MEASURED IN $"/>
    <tableColumn id="125" xr3:uid="{00000000-0010-0000-0300-00007D000000}" name="BEDDING PLANTS, ANNUAL, FLOWERING &amp; FOLIAR, CALIBRACHOA, POTS - OPERATIONS WITH SALES"/>
    <tableColumn id="126" xr3:uid="{00000000-0010-0000-0300-00007E000000}" name="BEDDING PLANTS, ANNUAL, FLOWERING &amp; FOLIAR, CALIBRACHOA, POTS - SALES, MEASURED IN $"/>
    <tableColumn id="127" xr3:uid="{00000000-0010-0000-0300-00007F000000}" name="BEDDING PLANTS, ANNUAL, FLOWERING &amp; FOLIAR, CALIBRACHOA, POTS - SALES, MEASURED IN POTS"/>
    <tableColumn id="128" xr3:uid="{00000000-0010-0000-0300-000080000000}" name="BEDDING PLANTS, ANNUAL, FLOWERING &amp; FOLIAR, CALIBRACHOA, POTS, GE 5 INCHES - OPERATIONS WITH SALES"/>
    <tableColumn id="129" xr3:uid="{00000000-0010-0000-0300-000081000000}" name="BEDDING PLANTS, ANNUAL, FLOWERING &amp; FOLIAR, CALIBRACHOA, POTS, GE 5 INCHES - SALES, MEASURED IN $"/>
    <tableColumn id="130" xr3:uid="{00000000-0010-0000-0300-000082000000}" name="BEDDING PLANTS, ANNUAL, FLOWERING &amp; FOLIAR, CALIBRACHOA, POTS, GE 5 INCHES - SALES, MEASURED IN POTS"/>
    <tableColumn id="131" xr3:uid="{00000000-0010-0000-0300-000083000000}" name="BEDDING PLANTS, ANNUAL, FLOWERING &amp; FOLIAR, CALIBRACHOA, POTS, LT 5 INCHES - OPERATIONS WITH SALES"/>
    <tableColumn id="132" xr3:uid="{00000000-0010-0000-0300-000084000000}" name="BEDDING PLANTS, ANNUAL, FLOWERING &amp; FOLIAR, CALIBRACHOA, POTS, LT 5 INCHES - SALES, MEASURED IN $"/>
    <tableColumn id="133" xr3:uid="{00000000-0010-0000-0300-000085000000}" name="BEDDING PLANTS, ANNUAL, FLOWERING &amp; FOLIAR, CALIBRACHOA, POTS, LT 5 INCHES - SALES, MEASURED IN POTS"/>
    <tableColumn id="134" xr3:uid="{00000000-0010-0000-0300-000086000000}" name="BEDDING PLANTS, ANNUAL, FLOWERING &amp; FOLIAR, CALIBRACHOA, WHOLESALE - OPERATIONS WITH SALES"/>
    <tableColumn id="135" xr3:uid="{00000000-0010-0000-0300-000087000000}" name="BEDDING PLANTS, ANNUAL, FLOWERING &amp; FOLIAR, CALIBRACHOA, WHOLESALE - SALES, MEASURED IN $"/>
    <tableColumn id="136" xr3:uid="{00000000-0010-0000-0300-000088000000}" name="BEDDING PLANTS, ANNUAL, FLOWERING &amp; FOLIAR, CALIBRACHOA, WHOLESALE, POTS - OPERATIONS WITH SALES"/>
    <tableColumn id="137" xr3:uid="{00000000-0010-0000-0300-000089000000}" name="BEDDING PLANTS, ANNUAL, FLOWERING &amp; FOLIAR, CALIBRACHOA, WHOLESALE, POTS - SALES, MEASURED IN $"/>
    <tableColumn id="138" xr3:uid="{00000000-0010-0000-0300-00008A000000}" name="BEDDING PLANTS, ANNUAL, FLOWERING &amp; FOLIAR, CALIBRACHOA, WHOLESALE, POTS - SALES, MEASURED IN POTS"/>
    <tableColumn id="139" xr3:uid="{00000000-0010-0000-0300-00008B000000}" name="BEDDING PLANTS, ANNUAL, FLOWERING &amp; FOLIAR, CALIBRACHOA, WHOLESALE, POTS, GE 5 INCHES - OPERATIONS WITH SALES"/>
    <tableColumn id="140" xr3:uid="{00000000-0010-0000-0300-00008C000000}" name="BEDDING PLANTS, ANNUAL, FLOWERING &amp; FOLIAR, CALIBRACHOA, WHOLESALE, POTS, GE 5 INCHES - SALES, MEASURED IN $"/>
    <tableColumn id="141" xr3:uid="{00000000-0010-0000-0300-00008D000000}" name="BEDDING PLANTS, ANNUAL, FLOWERING &amp; FOLIAR, CALIBRACHOA, WHOLESALE, POTS, GE 5 INCHES - SALES, MEASURED IN POTS"/>
    <tableColumn id="142" xr3:uid="{00000000-0010-0000-0300-00008E000000}" name="BEDDING PLANTS, ANNUAL, FLOWERING &amp; FOLIAR, CALIBRACHOA, WHOLESALE, POTS, LT 5 INCHES - OPERATIONS WITH SALES"/>
    <tableColumn id="143" xr3:uid="{00000000-0010-0000-0300-00008F000000}" name="BEDDING PLANTS, ANNUAL, FLOWERING &amp; FOLIAR, CALIBRACHOA, WHOLESALE, POTS, LT 5 INCHES - SALES, MEASURED IN $"/>
    <tableColumn id="144" xr3:uid="{00000000-0010-0000-0300-000090000000}" name="BEDDING PLANTS, ANNUAL, FLOWERING &amp; FOLIAR, CALIBRACHOA, WHOLESALE, POTS, LT 5 INCHES - SALES, MEASURED IN POTS"/>
    <tableColumn id="145" xr3:uid="{00000000-0010-0000-0300-000091000000}" name="BEDDING PLANTS, ANNUAL, FLOWERING &amp; FOLIAR, CANNA - OPERATIONS WITH SALES"/>
    <tableColumn id="146" xr3:uid="{00000000-0010-0000-0300-000092000000}" name="BEDDING PLANTS, ANNUAL, FLOWERING &amp; FOLIAR, CANNA - SALES, MEASURED IN $"/>
    <tableColumn id="147" xr3:uid="{00000000-0010-0000-0300-000093000000}" name="BEDDING PLANTS, ANNUAL, FLOWERING &amp; FOLIAR, CANNA, POTS - OPERATIONS WITH SALES"/>
    <tableColumn id="148" xr3:uid="{00000000-0010-0000-0300-000094000000}" name="BEDDING PLANTS, ANNUAL, FLOWERING &amp; FOLIAR, CANNA, POTS - SALES, MEASURED IN $"/>
    <tableColumn id="149" xr3:uid="{00000000-0010-0000-0300-000095000000}" name="BEDDING PLANTS, ANNUAL, FLOWERING &amp; FOLIAR, CANNA, POTS - SALES, MEASURED IN POTS"/>
    <tableColumn id="150" xr3:uid="{00000000-0010-0000-0300-000096000000}" name="BEDDING PLANTS, ANNUAL, FLOWERING &amp; FOLIAR, CANNA, POTS, GE 5 INCHES - OPERATIONS WITH SALES"/>
    <tableColumn id="151" xr3:uid="{00000000-0010-0000-0300-000097000000}" name="BEDDING PLANTS, ANNUAL, FLOWERING &amp; FOLIAR, CANNA, POTS, GE 5 INCHES - SALES, MEASURED IN $"/>
    <tableColumn id="152" xr3:uid="{00000000-0010-0000-0300-000098000000}" name="BEDDING PLANTS, ANNUAL, FLOWERING &amp; FOLIAR, CANNA, POTS, GE 5 INCHES - SALES, MEASURED IN POTS"/>
    <tableColumn id="153" xr3:uid="{00000000-0010-0000-0300-000099000000}" name="BEDDING PLANTS, ANNUAL, FLOWERING &amp; FOLIAR, CANNA, POTS, LT 5 INCHES - OPERATIONS WITH SALES"/>
    <tableColumn id="154" xr3:uid="{00000000-0010-0000-0300-00009A000000}" name="BEDDING PLANTS, ANNUAL, FLOWERING &amp; FOLIAR, CANNA, POTS, LT 5 INCHES - SALES, MEASURED IN $"/>
    <tableColumn id="155" xr3:uid="{00000000-0010-0000-0300-00009B000000}" name="BEDDING PLANTS, ANNUAL, FLOWERING &amp; FOLIAR, CANNA, POTS, LT 5 INCHES - SALES, MEASURED IN POTS"/>
    <tableColumn id="156" xr3:uid="{00000000-0010-0000-0300-00009C000000}" name="BEDDING PLANTS, ANNUAL, FLOWERING &amp; FOLIAR, CANNA, WHOLESALE - OPERATIONS WITH SALES"/>
    <tableColumn id="157" xr3:uid="{00000000-0010-0000-0300-00009D000000}" name="BEDDING PLANTS, ANNUAL, FLOWERING &amp; FOLIAR, CANNA, WHOLESALE - SALES, MEASURED IN $"/>
    <tableColumn id="158" xr3:uid="{00000000-0010-0000-0300-00009E000000}" name="BEDDING PLANTS, ANNUAL, FLOWERING &amp; FOLIAR, CANNA, WHOLESALE, POTS - OPERATIONS WITH SALES"/>
    <tableColumn id="159" xr3:uid="{00000000-0010-0000-0300-00009F000000}" name="BEDDING PLANTS, ANNUAL, FLOWERING &amp; FOLIAR, CANNA, WHOLESALE, POTS - SALES, MEASURED IN $"/>
    <tableColumn id="160" xr3:uid="{00000000-0010-0000-0300-0000A0000000}" name="BEDDING PLANTS, ANNUAL, FLOWERING &amp; FOLIAR, CANNA, WHOLESALE, POTS - SALES, MEASURED IN POTS"/>
    <tableColumn id="161" xr3:uid="{00000000-0010-0000-0300-0000A1000000}" name="BEDDING PLANTS, ANNUAL, FLOWERING &amp; FOLIAR, CANNA, WHOLESALE, POTS, GE 5 INCHES - OPERATIONS WITH SALES"/>
    <tableColumn id="162" xr3:uid="{00000000-0010-0000-0300-0000A2000000}" name="BEDDING PLANTS, ANNUAL, FLOWERING &amp; FOLIAR, CANNA, WHOLESALE, POTS, GE 5 INCHES - SALES, MEASURED IN $"/>
    <tableColumn id="163" xr3:uid="{00000000-0010-0000-0300-0000A3000000}" name="BEDDING PLANTS, ANNUAL, FLOWERING &amp; FOLIAR, CANNA, WHOLESALE, POTS, GE 5 INCHES - SALES, MEASURED IN POTS"/>
    <tableColumn id="164" xr3:uid="{00000000-0010-0000-0300-0000A4000000}" name="BEDDING PLANTS, ANNUAL, FLOWERING &amp; FOLIAR, CANNA, WHOLESALE, POTS, LT 5 INCHES - OPERATIONS WITH SALES"/>
    <tableColumn id="165" xr3:uid="{00000000-0010-0000-0300-0000A5000000}" name="BEDDING PLANTS, ANNUAL, FLOWERING &amp; FOLIAR, CANNA, WHOLESALE, POTS, LT 5 INCHES - SALES, MEASURED IN $"/>
    <tableColumn id="166" xr3:uid="{00000000-0010-0000-0300-0000A6000000}" name="BEDDING PLANTS, ANNUAL, FLOWERING &amp; FOLIAR, CANNA, WHOLESALE, POTS, LT 5 INCHES - SALES, MEASURED IN POTS"/>
    <tableColumn id="167" xr3:uid="{00000000-0010-0000-0300-0000A7000000}" name="BEDDING PLANTS, ANNUAL, FLOWERING &amp; FOLIAR, CELOSIA - OPERATIONS WITH SALES"/>
    <tableColumn id="168" xr3:uid="{00000000-0010-0000-0300-0000A8000000}" name="BEDDING PLANTS, ANNUAL, FLOWERING &amp; FOLIAR, CELOSIA - SALES, MEASURED IN $"/>
    <tableColumn id="169" xr3:uid="{00000000-0010-0000-0300-0000A9000000}" name="BEDDING PLANTS, ANNUAL, FLOWERING &amp; FOLIAR, CELOSIA, POTS - OPERATIONS WITH SALES"/>
    <tableColumn id="170" xr3:uid="{00000000-0010-0000-0300-0000AA000000}" name="BEDDING PLANTS, ANNUAL, FLOWERING &amp; FOLIAR, CELOSIA, POTS - SALES, MEASURED IN $"/>
    <tableColumn id="171" xr3:uid="{00000000-0010-0000-0300-0000AB000000}" name="BEDDING PLANTS, ANNUAL, FLOWERING &amp; FOLIAR, CELOSIA, POTS - SALES, MEASURED IN POTS"/>
    <tableColumn id="172" xr3:uid="{00000000-0010-0000-0300-0000AC000000}" name="BEDDING PLANTS, ANNUAL, FLOWERING &amp; FOLIAR, CELOSIA, POTS, GE 5 INCHES - OPERATIONS WITH SALES"/>
    <tableColumn id="173" xr3:uid="{00000000-0010-0000-0300-0000AD000000}" name="BEDDING PLANTS, ANNUAL, FLOWERING &amp; FOLIAR, CELOSIA, POTS, GE 5 INCHES - SALES, MEASURED IN $"/>
    <tableColumn id="174" xr3:uid="{00000000-0010-0000-0300-0000AE000000}" name="BEDDING PLANTS, ANNUAL, FLOWERING &amp; FOLIAR, CELOSIA, POTS, GE 5 INCHES - SALES, MEASURED IN POTS"/>
    <tableColumn id="175" xr3:uid="{00000000-0010-0000-0300-0000AF000000}" name="BEDDING PLANTS, ANNUAL, FLOWERING &amp; FOLIAR, CELOSIA, POTS, LT 5 INCHES - OPERATIONS WITH SALES"/>
    <tableColumn id="176" xr3:uid="{00000000-0010-0000-0300-0000B0000000}" name="BEDDING PLANTS, ANNUAL, FLOWERING &amp; FOLIAR, CELOSIA, POTS, LT 5 INCHES - SALES, MEASURED IN $"/>
    <tableColumn id="177" xr3:uid="{00000000-0010-0000-0300-0000B1000000}" name="BEDDING PLANTS, ANNUAL, FLOWERING &amp; FOLIAR, CELOSIA, POTS, LT 5 INCHES - SALES, MEASURED IN POTS"/>
    <tableColumn id="178" xr3:uid="{00000000-0010-0000-0300-0000B2000000}" name="BEDDING PLANTS, ANNUAL, FLOWERING &amp; FOLIAR, CELOSIA, WHOLESALE - OPERATIONS WITH SALES"/>
    <tableColumn id="179" xr3:uid="{00000000-0010-0000-0300-0000B3000000}" name="BEDDING PLANTS, ANNUAL, FLOWERING &amp; FOLIAR, CELOSIA, WHOLESALE - SALES, MEASURED IN $"/>
    <tableColumn id="180" xr3:uid="{00000000-0010-0000-0300-0000B4000000}" name="BEDDING PLANTS, ANNUAL, FLOWERING &amp; FOLIAR, CELOSIA, WHOLESALE, POTS - OPERATIONS WITH SALES"/>
    <tableColumn id="181" xr3:uid="{00000000-0010-0000-0300-0000B5000000}" name="BEDDING PLANTS, ANNUAL, FLOWERING &amp; FOLIAR, CELOSIA, WHOLESALE, POTS - SALES, MEASURED IN $"/>
    <tableColumn id="182" xr3:uid="{00000000-0010-0000-0300-0000B6000000}" name="BEDDING PLANTS, ANNUAL, FLOWERING &amp; FOLIAR, CELOSIA, WHOLESALE, POTS - SALES, MEASURED IN POTS"/>
    <tableColumn id="183" xr3:uid="{00000000-0010-0000-0300-0000B7000000}" name="BEDDING PLANTS, ANNUAL, FLOWERING &amp; FOLIAR, CELOSIA, WHOLESALE, POTS, GE 5 INCHES - OPERATIONS WITH SALES"/>
    <tableColumn id="184" xr3:uid="{00000000-0010-0000-0300-0000B8000000}" name="BEDDING PLANTS, ANNUAL, FLOWERING &amp; FOLIAR, CELOSIA, WHOLESALE, POTS, GE 5 INCHES - SALES, MEASURED IN $"/>
    <tableColumn id="185" xr3:uid="{00000000-0010-0000-0300-0000B9000000}" name="BEDDING PLANTS, ANNUAL, FLOWERING &amp; FOLIAR, CELOSIA, WHOLESALE, POTS, GE 5 INCHES - SALES, MEASURED IN POTS"/>
    <tableColumn id="186" xr3:uid="{00000000-0010-0000-0300-0000BA000000}" name="BEDDING PLANTS, ANNUAL, FLOWERING &amp; FOLIAR, CELOSIA, WHOLESALE, POTS, LT 5 INCHES - OPERATIONS WITH SALES"/>
    <tableColumn id="187" xr3:uid="{00000000-0010-0000-0300-0000BB000000}" name="BEDDING PLANTS, ANNUAL, FLOWERING &amp; FOLIAR, CELOSIA, WHOLESALE, POTS, LT 5 INCHES - SALES, MEASURED IN $"/>
    <tableColumn id="188" xr3:uid="{00000000-0010-0000-0300-0000BC000000}" name="BEDDING PLANTS, ANNUAL, FLOWERING &amp; FOLIAR, CELOSIA, WHOLESALE, POTS, LT 5 INCHES - SALES, MEASURED IN POTS"/>
    <tableColumn id="189" xr3:uid="{00000000-0010-0000-0300-0000BD000000}" name="BEDDING PLANTS, ANNUAL, FLOWERING &amp; FOLIAR, COLEUS - OPERATIONS WITH SALES"/>
    <tableColumn id="190" xr3:uid="{00000000-0010-0000-0300-0000BE000000}" name="BEDDING PLANTS, ANNUAL, FLOWERING &amp; FOLIAR, COLEUS - SALES, MEASURED IN $"/>
    <tableColumn id="191" xr3:uid="{00000000-0010-0000-0300-0000BF000000}" name="BEDDING PLANTS, ANNUAL, FLOWERING &amp; FOLIAR, COLEUS, FLATS - OPERATIONS WITH SALES"/>
    <tableColumn id="192" xr3:uid="{00000000-0010-0000-0300-0000C0000000}" name="BEDDING PLANTS, ANNUAL, FLOWERING &amp; FOLIAR, COLEUS, FLATS - SALES, MEASURED IN $"/>
    <tableColumn id="193" xr3:uid="{00000000-0010-0000-0300-0000C1000000}" name="BEDDING PLANTS, ANNUAL, FLOWERING &amp; FOLIAR, COLEUS, FLATS - SALES, MEASURED IN FLATS"/>
    <tableColumn id="194" xr3:uid="{00000000-0010-0000-0300-0000C2000000}" name="BEDDING PLANTS, ANNUAL, FLOWERING &amp; FOLIAR, COLEUS, POTS - OPERATIONS WITH SALES"/>
    <tableColumn id="195" xr3:uid="{00000000-0010-0000-0300-0000C3000000}" name="BEDDING PLANTS, ANNUAL, FLOWERING &amp; FOLIAR, COLEUS, POTS - SALES, MEASURED IN $"/>
    <tableColumn id="196" xr3:uid="{00000000-0010-0000-0300-0000C4000000}" name="BEDDING PLANTS, ANNUAL, FLOWERING &amp; FOLIAR, COLEUS, POTS - SALES, MEASURED IN POTS"/>
    <tableColumn id="197" xr3:uid="{00000000-0010-0000-0300-0000C5000000}" name="BEDDING PLANTS, ANNUAL, FLOWERING &amp; FOLIAR, COLEUS, POTS, GE 5 INCHES - OPERATIONS WITH SALES"/>
    <tableColumn id="198" xr3:uid="{00000000-0010-0000-0300-0000C6000000}" name="BEDDING PLANTS, ANNUAL, FLOWERING &amp; FOLIAR, COLEUS, POTS, GE 5 INCHES - SALES, MEASURED IN $"/>
    <tableColumn id="199" xr3:uid="{00000000-0010-0000-0300-0000C7000000}" name="BEDDING PLANTS, ANNUAL, FLOWERING &amp; FOLIAR, COLEUS, POTS, GE 5 INCHES - SALES, MEASURED IN POTS"/>
    <tableColumn id="200" xr3:uid="{00000000-0010-0000-0300-0000C8000000}" name="BEDDING PLANTS, ANNUAL, FLOWERING &amp; FOLIAR, COLEUS, POTS, LT 5 INCHES - OPERATIONS WITH SALES"/>
    <tableColumn id="201" xr3:uid="{00000000-0010-0000-0300-0000C9000000}" name="BEDDING PLANTS, ANNUAL, FLOWERING &amp; FOLIAR, COLEUS, POTS, LT 5 INCHES - SALES, MEASURED IN $"/>
    <tableColumn id="202" xr3:uid="{00000000-0010-0000-0300-0000CA000000}" name="BEDDING PLANTS, ANNUAL, FLOWERING &amp; FOLIAR, COLEUS, POTS, LT 5 INCHES - SALES, MEASURED IN POTS"/>
    <tableColumn id="203" xr3:uid="{00000000-0010-0000-0300-0000CB000000}" name="BEDDING PLANTS, ANNUAL, FLOWERING &amp; FOLIAR, COLEUS, RETAIL - OPERATIONS WITH SALES"/>
    <tableColumn id="204" xr3:uid="{00000000-0010-0000-0300-0000CC000000}" name="BEDDING PLANTS, ANNUAL, FLOWERING &amp; FOLIAR, COLEUS, RETAIL - SALES, MEASURED IN $"/>
    <tableColumn id="205" xr3:uid="{00000000-0010-0000-0300-0000CD000000}" name="BEDDING PLANTS, ANNUAL, FLOWERING &amp; FOLIAR, COLEUS, RETAIL, FLATS - OPERATIONS WITH SALES"/>
    <tableColumn id="206" xr3:uid="{00000000-0010-0000-0300-0000CE000000}" name="BEDDING PLANTS, ANNUAL, FLOWERING &amp; FOLIAR, COLEUS, RETAIL, FLATS - SALES, MEASURED IN $"/>
    <tableColumn id="207" xr3:uid="{00000000-0010-0000-0300-0000CF000000}" name="BEDDING PLANTS, ANNUAL, FLOWERING &amp; FOLIAR, COLEUS, RETAIL, FLATS - SALES, MEASURED IN FLATS"/>
    <tableColumn id="208" xr3:uid="{00000000-0010-0000-0300-0000D0000000}" name="BEDDING PLANTS, ANNUAL, FLOWERING &amp; FOLIAR, COLEUS, RETAIL, POTS - OPERATIONS WITH SALES"/>
    <tableColumn id="209" xr3:uid="{00000000-0010-0000-0300-0000D1000000}" name="BEDDING PLANTS, ANNUAL, FLOWERING &amp; FOLIAR, COLEUS, RETAIL, POTS - SALES, MEASURED IN $"/>
    <tableColumn id="210" xr3:uid="{00000000-0010-0000-0300-0000D2000000}" name="BEDDING PLANTS, ANNUAL, FLOWERING &amp; FOLIAR, COLEUS, RETAIL, POTS - SALES, MEASURED IN POTS"/>
    <tableColumn id="211" xr3:uid="{00000000-0010-0000-0300-0000D3000000}" name="BEDDING PLANTS, ANNUAL, FLOWERING &amp; FOLIAR, COLEUS, RETAIL, POTS, GE 5 INCHES - OPERATIONS WITH SALES"/>
    <tableColumn id="212" xr3:uid="{00000000-0010-0000-0300-0000D4000000}" name="BEDDING PLANTS, ANNUAL, FLOWERING &amp; FOLIAR, COLEUS, RETAIL, POTS, GE 5 INCHES - SALES, MEASURED IN $"/>
    <tableColumn id="213" xr3:uid="{00000000-0010-0000-0300-0000D5000000}" name="BEDDING PLANTS, ANNUAL, FLOWERING &amp; FOLIAR, COLEUS, RETAIL, POTS, GE 5 INCHES - SALES, MEASURED IN POTS"/>
    <tableColumn id="214" xr3:uid="{00000000-0010-0000-0300-0000D6000000}" name="BEDDING PLANTS, ANNUAL, FLOWERING &amp; FOLIAR, COLEUS, RETAIL, POTS, LT 5 INCHES - OPERATIONS WITH SALES"/>
    <tableColumn id="215" xr3:uid="{00000000-0010-0000-0300-0000D7000000}" name="BEDDING PLANTS, ANNUAL, FLOWERING &amp; FOLIAR, COLEUS, RETAIL, POTS, LT 5 INCHES - SALES, MEASURED IN $"/>
    <tableColumn id="216" xr3:uid="{00000000-0010-0000-0300-0000D8000000}" name="BEDDING PLANTS, ANNUAL, FLOWERING &amp; FOLIAR, COLEUS, RETAIL, POTS, LT 5 INCHES - SALES, MEASURED IN POTS"/>
    <tableColumn id="217" xr3:uid="{00000000-0010-0000-0300-0000D9000000}" name="BEDDING PLANTS, ANNUAL, FLOWERING &amp; FOLIAR, COLEUS, WHOLESALE - OPERATIONS WITH SALES"/>
    <tableColumn id="218" xr3:uid="{00000000-0010-0000-0300-0000DA000000}" name="BEDDING PLANTS, ANNUAL, FLOWERING &amp; FOLIAR, COLEUS, WHOLESALE - SALES, MEASURED IN $"/>
    <tableColumn id="219" xr3:uid="{00000000-0010-0000-0300-0000DB000000}" name="BEDDING PLANTS, ANNUAL, FLOWERING &amp; FOLIAR, COLEUS, WHOLESALE, FLATS - OPERATIONS WITH SALES"/>
    <tableColumn id="220" xr3:uid="{00000000-0010-0000-0300-0000DC000000}" name="BEDDING PLANTS, ANNUAL, FLOWERING &amp; FOLIAR, COLEUS, WHOLESALE, FLATS - SALES, MEASURED IN $"/>
    <tableColumn id="221" xr3:uid="{00000000-0010-0000-0300-0000DD000000}" name="BEDDING PLANTS, ANNUAL, FLOWERING &amp; FOLIAR, COLEUS, WHOLESALE, FLATS - SALES, MEASURED IN FLATS"/>
    <tableColumn id="222" xr3:uid="{00000000-0010-0000-0300-0000DE000000}" name="BEDDING PLANTS, ANNUAL, FLOWERING &amp; FOLIAR, COLEUS, WHOLESALE, POTS - OPERATIONS WITH SALES"/>
    <tableColumn id="223" xr3:uid="{00000000-0010-0000-0300-0000DF000000}" name="BEDDING PLANTS, ANNUAL, FLOWERING &amp; FOLIAR, COLEUS, WHOLESALE, POTS - SALES, MEASURED IN $"/>
    <tableColumn id="224" xr3:uid="{00000000-0010-0000-0300-0000E0000000}" name="BEDDING PLANTS, ANNUAL, FLOWERING &amp; FOLIAR, COLEUS, WHOLESALE, POTS - SALES, MEASURED IN POTS"/>
    <tableColumn id="225" xr3:uid="{00000000-0010-0000-0300-0000E1000000}" name="BEDDING PLANTS, ANNUAL, FLOWERING &amp; FOLIAR, COLEUS, WHOLESALE, POTS, GE 5 INCHES - OPERATIONS WITH SALES"/>
    <tableColumn id="226" xr3:uid="{00000000-0010-0000-0300-0000E2000000}" name="BEDDING PLANTS, ANNUAL, FLOWERING &amp; FOLIAR, COLEUS, WHOLESALE, POTS, GE 5 INCHES - SALES, MEASURED IN $"/>
    <tableColumn id="227" xr3:uid="{00000000-0010-0000-0300-0000E3000000}" name="BEDDING PLANTS, ANNUAL, FLOWERING &amp; FOLIAR, COLEUS, WHOLESALE, POTS, GE 5 INCHES - SALES, MEASURED IN POTS"/>
    <tableColumn id="228" xr3:uid="{00000000-0010-0000-0300-0000E4000000}" name="BEDDING PLANTS, ANNUAL, FLOWERING &amp; FOLIAR, COLEUS, WHOLESALE, POTS, LT 5 INCHES - OPERATIONS WITH SALES"/>
    <tableColumn id="229" xr3:uid="{00000000-0010-0000-0300-0000E5000000}" name="BEDDING PLANTS, ANNUAL, FLOWERING &amp; FOLIAR, COLEUS, WHOLESALE, POTS, LT 5 INCHES - SALES, MEASURED IN $"/>
    <tableColumn id="230" xr3:uid="{00000000-0010-0000-0300-0000E6000000}" name="BEDDING PLANTS, ANNUAL, FLOWERING &amp; FOLIAR, COLEUS, WHOLESALE, POTS, LT 5 INCHES - SALES, MEASURED IN POTS"/>
    <tableColumn id="231" xr3:uid="{00000000-0010-0000-0300-0000E7000000}" name="BEDDING PLANTS, ANNUAL, FLOWERING &amp; FOLIAR, COMBINATION PLANTERS - OPERATIONS WITH SALES"/>
    <tableColumn id="232" xr3:uid="{00000000-0010-0000-0300-0000E8000000}" name="BEDDING PLANTS, ANNUAL, FLOWERING &amp; FOLIAR, COMBINATION PLANTERS - SALES, MEASURED IN $"/>
    <tableColumn id="233" xr3:uid="{00000000-0010-0000-0300-0000E9000000}" name="BEDDING PLANTS, ANNUAL, FLOWERING &amp; FOLIAR, COMBINATION PLANTERS, HANGING BASKETS - OPERATIONS WITH SALES"/>
    <tableColumn id="234" xr3:uid="{00000000-0010-0000-0300-0000EA000000}" name="BEDDING PLANTS, ANNUAL, FLOWERING &amp; FOLIAR, COMBINATION PLANTERS, HANGING BASKETS - SALES, MEASURED IN $"/>
    <tableColumn id="235" xr3:uid="{00000000-0010-0000-0300-0000EB000000}" name="BEDDING PLANTS, ANNUAL, FLOWERING &amp; FOLIAR, COMBINATION PLANTERS, HANGING BASKETS - SALES, MEASURED IN BASKETS"/>
    <tableColumn id="236" xr3:uid="{00000000-0010-0000-0300-0000EC000000}" name="BEDDING PLANTS, ANNUAL, FLOWERING &amp; FOLIAR, COMBINATION PLANTERS, POTS - OPERATIONS WITH SALES"/>
    <tableColumn id="237" xr3:uid="{00000000-0010-0000-0300-0000ED000000}" name="BEDDING PLANTS, ANNUAL, FLOWERING &amp; FOLIAR, COMBINATION PLANTERS, POTS - SALES, MEASURED IN $"/>
    <tableColumn id="238" xr3:uid="{00000000-0010-0000-0300-0000EE000000}" name="BEDDING PLANTS, ANNUAL, FLOWERING &amp; FOLIAR, COMBINATION PLANTERS, POTS - SALES, MEASURED IN POTS"/>
    <tableColumn id="239" xr3:uid="{00000000-0010-0000-0300-0000EF000000}" name="BEDDING PLANTS, ANNUAL, FLOWERING &amp; FOLIAR, COMBINATION PLANTERS, POTS, GE 5 INCHES - OPERATIONS WITH SALES"/>
    <tableColumn id="240" xr3:uid="{00000000-0010-0000-0300-0000F0000000}" name="BEDDING PLANTS, ANNUAL, FLOWERING &amp; FOLIAR, COMBINATION PLANTERS, POTS, GE 5 INCHES - SALES, MEASURED IN $"/>
    <tableColumn id="241" xr3:uid="{00000000-0010-0000-0300-0000F1000000}" name="BEDDING PLANTS, ANNUAL, FLOWERING &amp; FOLIAR, COMBINATION PLANTERS, POTS, GE 5 INCHES - SALES, MEASURED IN POTS"/>
    <tableColumn id="242" xr3:uid="{00000000-0010-0000-0300-0000F2000000}" name="BEDDING PLANTS, ANNUAL, FLOWERING &amp; FOLIAR, COMBINATION PLANTERS, RETAIL - OPERATIONS WITH SALES"/>
    <tableColumn id="243" xr3:uid="{00000000-0010-0000-0300-0000F3000000}" name="BEDDING PLANTS, ANNUAL, FLOWERING &amp; FOLIAR, COMBINATION PLANTERS, RETAIL - SALES, MEASURED IN $"/>
    <tableColumn id="244" xr3:uid="{00000000-0010-0000-0300-0000F4000000}" name="BEDDING PLANTS, ANNUAL, FLOWERING &amp; FOLIAR, COMBINATION PLANTERS, RETAIL, HANGING BASKETS - OPERATIONS WITH SALES"/>
    <tableColumn id="245" xr3:uid="{00000000-0010-0000-0300-0000F5000000}" name="BEDDING PLANTS, ANNUAL, FLOWERING &amp; FOLIAR, COMBINATION PLANTERS, RETAIL, HANGING BASKETS - SALES, MEASURED IN $"/>
    <tableColumn id="246" xr3:uid="{00000000-0010-0000-0300-0000F6000000}" name="BEDDING PLANTS, ANNUAL, FLOWERING &amp; FOLIAR, COMBINATION PLANTERS, RETAIL, HANGING BASKETS - SALES, MEASURED IN BASKETS"/>
    <tableColumn id="247" xr3:uid="{00000000-0010-0000-0300-0000F7000000}" name="BEDDING PLANTS, ANNUAL, FLOWERING &amp; FOLIAR, COMBINATION PLANTERS, WHOLESALE - OPERATIONS WITH SALES"/>
    <tableColumn id="248" xr3:uid="{00000000-0010-0000-0300-0000F8000000}" name="BEDDING PLANTS, ANNUAL, FLOWERING &amp; FOLIAR, COMBINATION PLANTERS, WHOLESALE - SALES, MEASURED IN $"/>
    <tableColumn id="249" xr3:uid="{00000000-0010-0000-0300-0000F9000000}" name="BEDDING PLANTS, ANNUAL, FLOWERING &amp; FOLIAR, COMBINATION PLANTERS, WHOLESALE, HANGING BASKETS - OPERATIONS WITH SALES"/>
    <tableColumn id="250" xr3:uid="{00000000-0010-0000-0300-0000FA000000}" name="BEDDING PLANTS, ANNUAL, FLOWERING &amp; FOLIAR, COMBINATION PLANTERS, WHOLESALE, HANGING BASKETS - SALES, MEASURED IN $"/>
    <tableColumn id="251" xr3:uid="{00000000-0010-0000-0300-0000FB000000}" name="BEDDING PLANTS, ANNUAL, FLOWERING &amp; FOLIAR, COMBINATION PLANTERS, WHOLESALE, HANGING BASKETS - SALES, MEASURED IN BASKETS"/>
    <tableColumn id="252" xr3:uid="{00000000-0010-0000-0300-0000FC000000}" name="BEDDING PLANTS, ANNUAL, FLOWERING &amp; FOLIAR, COMBINATION PLANTERS, WHOLESALE, POTS - OPERATIONS WITH SALES"/>
    <tableColumn id="253" xr3:uid="{00000000-0010-0000-0300-0000FD000000}" name="BEDDING PLANTS, ANNUAL, FLOWERING &amp; FOLIAR, COMBINATION PLANTERS, WHOLESALE, POTS - SALES, MEASURED IN $"/>
    <tableColumn id="254" xr3:uid="{00000000-0010-0000-0300-0000FE000000}" name="BEDDING PLANTS, ANNUAL, FLOWERING &amp; FOLIAR, COMBINATION PLANTERS, WHOLESALE, POTS - SALES, MEASURED IN POTS"/>
    <tableColumn id="255" xr3:uid="{00000000-0010-0000-0300-0000FF000000}" name="BEDDING PLANTS, ANNUAL, FLOWERING &amp; FOLIAR, COMBINATION PLANTERS, WHOLESALE, POTS, GE 5 INCHES - OPERATIONS WITH SALES"/>
    <tableColumn id="256" xr3:uid="{00000000-0010-0000-0300-000000010000}" name="BEDDING PLANTS, ANNUAL, FLOWERING &amp; FOLIAR, COMBINATION PLANTERS, WHOLESALE, POTS, GE 5 INCHES - SALES, MEASURED IN $"/>
    <tableColumn id="257" xr3:uid="{00000000-0010-0000-0300-000001010000}" name="BEDDING PLANTS, ANNUAL, FLOWERING &amp; FOLIAR, COMBINATION PLANTERS, WHOLESALE, POTS, GE 5 INCHES - SALES, MEASURED IN POTS"/>
    <tableColumn id="258" xr3:uid="{00000000-0010-0000-0300-000002010000}" name="BEDDING PLANTS, ANNUAL, FLOWERING &amp; FOLIAR, COSMOS - OPERATIONS WITH SALES"/>
    <tableColumn id="259" xr3:uid="{00000000-0010-0000-0300-000003010000}" name="BEDDING PLANTS, ANNUAL, FLOWERING &amp; FOLIAR, COSMOS - SALES, MEASURED IN $"/>
    <tableColumn id="260" xr3:uid="{00000000-0010-0000-0300-000004010000}" name="BEDDING PLANTS, ANNUAL, FLOWERING &amp; FOLIAR, COSMOS, POTS - OPERATIONS WITH SALES"/>
    <tableColumn id="261" xr3:uid="{00000000-0010-0000-0300-000005010000}" name="BEDDING PLANTS, ANNUAL, FLOWERING &amp; FOLIAR, COSMOS, POTS - SALES, MEASURED IN $"/>
    <tableColumn id="262" xr3:uid="{00000000-0010-0000-0300-000006010000}" name="BEDDING PLANTS, ANNUAL, FLOWERING &amp; FOLIAR, COSMOS, POTS - SALES, MEASURED IN POTS"/>
    <tableColumn id="263" xr3:uid="{00000000-0010-0000-0300-000007010000}" name="BEDDING PLANTS, ANNUAL, FLOWERING &amp; FOLIAR, COSMOS, POTS, LT 5 INCHES - OPERATIONS WITH SALES"/>
    <tableColumn id="264" xr3:uid="{00000000-0010-0000-0300-000008010000}" name="BEDDING PLANTS, ANNUAL, FLOWERING &amp; FOLIAR, COSMOS, POTS, LT 5 INCHES - SALES, MEASURED IN $"/>
    <tableColumn id="265" xr3:uid="{00000000-0010-0000-0300-000009010000}" name="BEDDING PLANTS, ANNUAL, FLOWERING &amp; FOLIAR, COSMOS, POTS, LT 5 INCHES - SALES, MEASURED IN POTS"/>
    <tableColumn id="266" xr3:uid="{00000000-0010-0000-0300-00000A010000}" name="BEDDING PLANTS, ANNUAL, FLOWERING &amp; FOLIAR, COSMOS, WHOLESALE - OPERATIONS WITH SALES"/>
    <tableColumn id="267" xr3:uid="{00000000-0010-0000-0300-00000B010000}" name="BEDDING PLANTS, ANNUAL, FLOWERING &amp; FOLIAR, COSMOS, WHOLESALE - SALES, MEASURED IN $"/>
    <tableColumn id="268" xr3:uid="{00000000-0010-0000-0300-00000C010000}" name="BEDDING PLANTS, ANNUAL, FLOWERING &amp; FOLIAR, COSMOS, WHOLESALE, POTS - OPERATIONS WITH SALES"/>
    <tableColumn id="269" xr3:uid="{00000000-0010-0000-0300-00000D010000}" name="BEDDING PLANTS, ANNUAL, FLOWERING &amp; FOLIAR, COSMOS, WHOLESALE, POTS - SALES, MEASURED IN $"/>
    <tableColumn id="270" xr3:uid="{00000000-0010-0000-0300-00000E010000}" name="BEDDING PLANTS, ANNUAL, FLOWERING &amp; FOLIAR, COSMOS, WHOLESALE, POTS - SALES, MEASURED IN POTS"/>
    <tableColumn id="271" xr3:uid="{00000000-0010-0000-0300-00000F010000}" name="BEDDING PLANTS, ANNUAL, FLOWERING &amp; FOLIAR, COSMOS, WHOLESALE, POTS, LT 5 INCHES - OPERATIONS WITH SALES"/>
    <tableColumn id="272" xr3:uid="{00000000-0010-0000-0300-000010010000}" name="BEDDING PLANTS, ANNUAL, FLOWERING &amp; FOLIAR, COSMOS, WHOLESALE, POTS, LT 5 INCHES - SALES, MEASURED IN $"/>
    <tableColumn id="273" xr3:uid="{00000000-0010-0000-0300-000011010000}" name="BEDDING PLANTS, ANNUAL, FLOWERING &amp; FOLIAR, COSMOS, WHOLESALE, POTS, LT 5 INCHES - SALES, MEASURED IN POTS"/>
    <tableColumn id="274" xr3:uid="{00000000-0010-0000-0300-000012010000}" name="BEDDING PLANTS, ANNUAL, FLOWERING &amp; FOLIAR, DAHLIA - OPERATIONS WITH SALES"/>
    <tableColumn id="275" xr3:uid="{00000000-0010-0000-0300-000013010000}" name="BEDDING PLANTS, ANNUAL, FLOWERING &amp; FOLIAR, DAHLIA - SALES, MEASURED IN $"/>
    <tableColumn id="276" xr3:uid="{00000000-0010-0000-0300-000014010000}" name="BEDDING PLANTS, ANNUAL, FLOWERING &amp; FOLIAR, DAHLIA, FLATS - OPERATIONS WITH SALES"/>
    <tableColumn id="277" xr3:uid="{00000000-0010-0000-0300-000015010000}" name="BEDDING PLANTS, ANNUAL, FLOWERING &amp; FOLIAR, DAHLIA, FLATS - SALES, MEASURED IN $"/>
    <tableColumn id="278" xr3:uid="{00000000-0010-0000-0300-000016010000}" name="BEDDING PLANTS, ANNUAL, FLOWERING &amp; FOLIAR, DAHLIA, FLATS - SALES, MEASURED IN FLATS"/>
    <tableColumn id="279" xr3:uid="{00000000-0010-0000-0300-000017010000}" name="BEDDING PLANTS, ANNUAL, FLOWERING &amp; FOLIAR, DAHLIA, POTS - OPERATIONS WITH SALES"/>
    <tableColumn id="280" xr3:uid="{00000000-0010-0000-0300-000018010000}" name="BEDDING PLANTS, ANNUAL, FLOWERING &amp; FOLIAR, DAHLIA, POTS - SALES, MEASURED IN $"/>
    <tableColumn id="281" xr3:uid="{00000000-0010-0000-0300-000019010000}" name="BEDDING PLANTS, ANNUAL, FLOWERING &amp; FOLIAR, DAHLIA, POTS - SALES, MEASURED IN POTS"/>
    <tableColumn id="282" xr3:uid="{00000000-0010-0000-0300-00001A010000}" name="BEDDING PLANTS, ANNUAL, FLOWERING &amp; FOLIAR, DAHLIA, POTS, GE 5 INCHES - OPERATIONS WITH SALES"/>
    <tableColumn id="283" xr3:uid="{00000000-0010-0000-0300-00001B010000}" name="BEDDING PLANTS, ANNUAL, FLOWERING &amp; FOLIAR, DAHLIA, POTS, GE 5 INCHES - SALES, MEASURED IN $"/>
    <tableColumn id="284" xr3:uid="{00000000-0010-0000-0300-00001C010000}" name="BEDDING PLANTS, ANNUAL, FLOWERING &amp; FOLIAR, DAHLIA, POTS, GE 5 INCHES - SALES, MEASURED IN POTS"/>
    <tableColumn id="285" xr3:uid="{00000000-0010-0000-0300-00001D010000}" name="BEDDING PLANTS, ANNUAL, FLOWERING &amp; FOLIAR, DAHLIA, RETAIL - OPERATIONS WITH SALES"/>
    <tableColumn id="286" xr3:uid="{00000000-0010-0000-0300-00001E010000}" name="BEDDING PLANTS, ANNUAL, FLOWERING &amp; FOLIAR, DAHLIA, RETAIL - SALES, MEASURED IN $"/>
    <tableColumn id="287" xr3:uid="{00000000-0010-0000-0300-00001F010000}" name="BEDDING PLANTS, ANNUAL, FLOWERING &amp; FOLIAR, DAHLIA, RETAIL, FLATS - OPERATIONS WITH SALES"/>
    <tableColumn id="288" xr3:uid="{00000000-0010-0000-0300-000020010000}" name="BEDDING PLANTS, ANNUAL, FLOWERING &amp; FOLIAR, DAHLIA, RETAIL, FLATS - SALES, MEASURED IN $"/>
    <tableColumn id="289" xr3:uid="{00000000-0010-0000-0300-000021010000}" name="BEDDING PLANTS, ANNUAL, FLOWERING &amp; FOLIAR, DAHLIA, RETAIL, FLATS - SALES, MEASURED IN FLATS"/>
    <tableColumn id="290" xr3:uid="{00000000-0010-0000-0300-000022010000}" name="BEDDING PLANTS, ANNUAL, FLOWERING &amp; FOLIAR, DAHLIA, WHOLESALE - OPERATIONS WITH SALES"/>
    <tableColumn id="291" xr3:uid="{00000000-0010-0000-0300-000023010000}" name="BEDDING PLANTS, ANNUAL, FLOWERING &amp; FOLIAR, DAHLIA, WHOLESALE - SALES, MEASURED IN $"/>
    <tableColumn id="292" xr3:uid="{00000000-0010-0000-0300-000024010000}" name="BEDDING PLANTS, ANNUAL, FLOWERING &amp; FOLIAR, DAHLIA, WHOLESALE, FLATS - OPERATIONS WITH SALES"/>
    <tableColumn id="293" xr3:uid="{00000000-0010-0000-0300-000025010000}" name="BEDDING PLANTS, ANNUAL, FLOWERING &amp; FOLIAR, DAHLIA, WHOLESALE, FLATS - SALES, MEASURED IN $"/>
    <tableColumn id="294" xr3:uid="{00000000-0010-0000-0300-000026010000}" name="BEDDING PLANTS, ANNUAL, FLOWERING &amp; FOLIAR, DAHLIA, WHOLESALE, FLATS - SALES, MEASURED IN FLATS"/>
    <tableColumn id="295" xr3:uid="{00000000-0010-0000-0300-000027010000}" name="BEDDING PLANTS, ANNUAL, FLOWERING &amp; FOLIAR, DAHLIA, WHOLESALE, POTS - OPERATIONS WITH SALES"/>
    <tableColumn id="296" xr3:uid="{00000000-0010-0000-0300-000028010000}" name="BEDDING PLANTS, ANNUAL, FLOWERING &amp; FOLIAR, DAHLIA, WHOLESALE, POTS - SALES, MEASURED IN $"/>
    <tableColumn id="297" xr3:uid="{00000000-0010-0000-0300-000029010000}" name="BEDDING PLANTS, ANNUAL, FLOWERING &amp; FOLIAR, DAHLIA, WHOLESALE, POTS - SALES, MEASURED IN POTS"/>
    <tableColumn id="298" xr3:uid="{00000000-0010-0000-0300-00002A010000}" name="BEDDING PLANTS, ANNUAL, FLOWERING &amp; FOLIAR, DAHLIA, WHOLESALE, POTS, GE 5 INCHES - OPERATIONS WITH SALES"/>
    <tableColumn id="299" xr3:uid="{00000000-0010-0000-0300-00002B010000}" name="BEDDING PLANTS, ANNUAL, FLOWERING &amp; FOLIAR, DAHLIA, WHOLESALE, POTS, GE 5 INCHES - SALES, MEASURED IN $"/>
    <tableColumn id="300" xr3:uid="{00000000-0010-0000-0300-00002C010000}" name="BEDDING PLANTS, ANNUAL, FLOWERING &amp; FOLIAR, DAHLIA, WHOLESALE, POTS, GE 5 INCHES - SALES, MEASURED IN POTS"/>
    <tableColumn id="301" xr3:uid="{00000000-0010-0000-0300-00002D010000}" name="BEDDING PLANTS, ANNUAL, FLOWERING &amp; FOLIAR, DIANTHUS - OPERATIONS WITH SALES"/>
    <tableColumn id="302" xr3:uid="{00000000-0010-0000-0300-00002E010000}" name="BEDDING PLANTS, ANNUAL, FLOWERING &amp; FOLIAR, DIANTHUS - SALES, MEASURED IN $"/>
    <tableColumn id="303" xr3:uid="{00000000-0010-0000-0300-00002F010000}" name="BEDDING PLANTS, ANNUAL, FLOWERING &amp; FOLIAR, DIANTHUS, POTS - OPERATIONS WITH SALES"/>
    <tableColumn id="304" xr3:uid="{00000000-0010-0000-0300-000030010000}" name="BEDDING PLANTS, ANNUAL, FLOWERING &amp; FOLIAR, DIANTHUS, POTS - SALES, MEASURED IN $"/>
    <tableColumn id="305" xr3:uid="{00000000-0010-0000-0300-000031010000}" name="BEDDING PLANTS, ANNUAL, FLOWERING &amp; FOLIAR, DIANTHUS, POTS - SALES, MEASURED IN POTS"/>
    <tableColumn id="306" xr3:uid="{00000000-0010-0000-0300-000032010000}" name="BEDDING PLANTS, ANNUAL, FLOWERING &amp; FOLIAR, DIANTHUS, POTS, GE 5 INCHES - OPERATIONS WITH SALES"/>
    <tableColumn id="307" xr3:uid="{00000000-0010-0000-0300-000033010000}" name="BEDDING PLANTS, ANNUAL, FLOWERING &amp; FOLIAR, DIANTHUS, POTS, GE 5 INCHES - SALES, MEASURED IN $"/>
    <tableColumn id="308" xr3:uid="{00000000-0010-0000-0300-000034010000}" name="BEDDING PLANTS, ANNUAL, FLOWERING &amp; FOLIAR, DIANTHUS, POTS, GE 5 INCHES - SALES, MEASURED IN POTS"/>
    <tableColumn id="309" xr3:uid="{00000000-0010-0000-0300-000035010000}" name="BEDDING PLANTS, ANNUAL, FLOWERING &amp; FOLIAR, DIANTHUS, POTS, LT 5 INCHES - OPERATIONS WITH SALES"/>
    <tableColumn id="310" xr3:uid="{00000000-0010-0000-0300-000036010000}" name="BEDDING PLANTS, ANNUAL, FLOWERING &amp; FOLIAR, DIANTHUS, POTS, LT 5 INCHES - SALES, MEASURED IN $"/>
    <tableColumn id="311" xr3:uid="{00000000-0010-0000-0300-000037010000}" name="BEDDING PLANTS, ANNUAL, FLOWERING &amp; FOLIAR, DIANTHUS, POTS, LT 5 INCHES - SALES, MEASURED IN POTS"/>
    <tableColumn id="312" xr3:uid="{00000000-0010-0000-0300-000038010000}" name="BEDDING PLANTS, ANNUAL, FLOWERING &amp; FOLIAR, DIANTHUS, WHOLESALE - OPERATIONS WITH SALES"/>
    <tableColumn id="313" xr3:uid="{00000000-0010-0000-0300-000039010000}" name="BEDDING PLANTS, ANNUAL, FLOWERING &amp; FOLIAR, DIANTHUS, WHOLESALE - SALES, MEASURED IN $"/>
    <tableColumn id="314" xr3:uid="{00000000-0010-0000-0300-00003A010000}" name="BEDDING PLANTS, ANNUAL, FLOWERING &amp; FOLIAR, DIANTHUS, WHOLESALE, POTS - OPERATIONS WITH SALES"/>
    <tableColumn id="315" xr3:uid="{00000000-0010-0000-0300-00003B010000}" name="BEDDING PLANTS, ANNUAL, FLOWERING &amp; FOLIAR, DIANTHUS, WHOLESALE, POTS - SALES, MEASURED IN $"/>
    <tableColumn id="316" xr3:uid="{00000000-0010-0000-0300-00003C010000}" name="BEDDING PLANTS, ANNUAL, FLOWERING &amp; FOLIAR, DIANTHUS, WHOLESALE, POTS - SALES, MEASURED IN POTS"/>
    <tableColumn id="317" xr3:uid="{00000000-0010-0000-0300-00003D010000}" name="BEDDING PLANTS, ANNUAL, FLOWERING &amp; FOLIAR, DIANTHUS, WHOLESALE, POTS, GE 5 INCHES - OPERATIONS WITH SALES"/>
    <tableColumn id="318" xr3:uid="{00000000-0010-0000-0300-00003E010000}" name="BEDDING PLANTS, ANNUAL, FLOWERING &amp; FOLIAR, DIANTHUS, WHOLESALE, POTS, GE 5 INCHES - SALES, MEASURED IN $"/>
    <tableColumn id="319" xr3:uid="{00000000-0010-0000-0300-00003F010000}" name="BEDDING PLANTS, ANNUAL, FLOWERING &amp; FOLIAR, DIANTHUS, WHOLESALE, POTS, GE 5 INCHES - SALES, MEASURED IN POTS"/>
    <tableColumn id="320" xr3:uid="{00000000-0010-0000-0300-000040010000}" name="BEDDING PLANTS, ANNUAL, FLOWERING &amp; FOLIAR, DIANTHUS, WHOLESALE, POTS, LT 5 INCHES - OPERATIONS WITH SALES"/>
    <tableColumn id="321" xr3:uid="{00000000-0010-0000-0300-000041010000}" name="BEDDING PLANTS, ANNUAL, FLOWERING &amp; FOLIAR, DIANTHUS, WHOLESALE, POTS, LT 5 INCHES - SALES, MEASURED IN $"/>
    <tableColumn id="322" xr3:uid="{00000000-0010-0000-0300-000042010000}" name="BEDDING PLANTS, ANNUAL, FLOWERING &amp; FOLIAR, DIANTHUS, WHOLESALE, POTS, LT 5 INCHES - SALES, MEASURED IN POTS"/>
    <tableColumn id="323" xr3:uid="{00000000-0010-0000-0300-000043010000}" name="BEDDING PLANTS, ANNUAL, FLOWERING &amp; FOLIAR, DUSTY MILLER - OPERATIONS WITH SALES"/>
    <tableColumn id="324" xr3:uid="{00000000-0010-0000-0300-000044010000}" name="BEDDING PLANTS, ANNUAL, FLOWERING &amp; FOLIAR, DUSTY MILLER - SALES, MEASURED IN $"/>
    <tableColumn id="325" xr3:uid="{00000000-0010-0000-0300-000045010000}" name="BEDDING PLANTS, ANNUAL, FLOWERING &amp; FOLIAR, DUSTY MILLER, FLATS - OPERATIONS WITH SALES"/>
    <tableColumn id="326" xr3:uid="{00000000-0010-0000-0300-000046010000}" name="BEDDING PLANTS, ANNUAL, FLOWERING &amp; FOLIAR, DUSTY MILLER, FLATS - SALES, MEASURED IN $"/>
    <tableColumn id="327" xr3:uid="{00000000-0010-0000-0300-000047010000}" name="BEDDING PLANTS, ANNUAL, FLOWERING &amp; FOLIAR, DUSTY MILLER, FLATS - SALES, MEASURED IN FLATS"/>
    <tableColumn id="328" xr3:uid="{00000000-0010-0000-0300-000048010000}" name="BEDDING PLANTS, ANNUAL, FLOWERING &amp; FOLIAR, DUSTY MILLER, POTS - OPERATIONS WITH SALES"/>
    <tableColumn id="329" xr3:uid="{00000000-0010-0000-0300-000049010000}" name="BEDDING PLANTS, ANNUAL, FLOWERING &amp; FOLIAR, DUSTY MILLER, POTS - SALES, MEASURED IN $"/>
    <tableColumn id="330" xr3:uid="{00000000-0010-0000-0300-00004A010000}" name="BEDDING PLANTS, ANNUAL, FLOWERING &amp; FOLIAR, DUSTY MILLER, POTS - SALES, MEASURED IN POTS"/>
    <tableColumn id="331" xr3:uid="{00000000-0010-0000-0300-00004B010000}" name="BEDDING PLANTS, ANNUAL, FLOWERING &amp; FOLIAR, DUSTY MILLER, POTS, LT 5 INCHES - OPERATIONS WITH SALES"/>
    <tableColumn id="332" xr3:uid="{00000000-0010-0000-0300-00004C010000}" name="BEDDING PLANTS, ANNUAL, FLOWERING &amp; FOLIAR, DUSTY MILLER, POTS, LT 5 INCHES - SALES, MEASURED IN $"/>
    <tableColumn id="333" xr3:uid="{00000000-0010-0000-0300-00004D010000}" name="BEDDING PLANTS, ANNUAL, FLOWERING &amp; FOLIAR, DUSTY MILLER, POTS, LT 5 INCHES - SALES, MEASURED IN POTS"/>
    <tableColumn id="334" xr3:uid="{00000000-0010-0000-0300-00004E010000}" name="BEDDING PLANTS, ANNUAL, FLOWERING &amp; FOLIAR, DUSTY MILLER, RETAIL - OPERATIONS WITH SALES"/>
    <tableColumn id="335" xr3:uid="{00000000-0010-0000-0300-00004F010000}" name="BEDDING PLANTS, ANNUAL, FLOWERING &amp; FOLIAR, DUSTY MILLER, RETAIL - SALES, MEASURED IN $"/>
    <tableColumn id="336" xr3:uid="{00000000-0010-0000-0300-000050010000}" name="BEDDING PLANTS, ANNUAL, FLOWERING &amp; FOLIAR, DUSTY MILLER, RETAIL, FLATS - OPERATIONS WITH SALES"/>
    <tableColumn id="337" xr3:uid="{00000000-0010-0000-0300-000051010000}" name="BEDDING PLANTS, ANNUAL, FLOWERING &amp; FOLIAR, DUSTY MILLER, RETAIL, FLATS - SALES, MEASURED IN $"/>
    <tableColumn id="338" xr3:uid="{00000000-0010-0000-0300-000052010000}" name="BEDDING PLANTS, ANNUAL, FLOWERING &amp; FOLIAR, DUSTY MILLER, RETAIL, FLATS - SALES, MEASURED IN FLATS"/>
    <tableColumn id="339" xr3:uid="{00000000-0010-0000-0300-000053010000}" name="BEDDING PLANTS, ANNUAL, FLOWERING &amp; FOLIAR, DUSTY MILLER, WHOLESALE - OPERATIONS WITH SALES"/>
    <tableColumn id="340" xr3:uid="{00000000-0010-0000-0300-000054010000}" name="BEDDING PLANTS, ANNUAL, FLOWERING &amp; FOLIAR, DUSTY MILLER, WHOLESALE - SALES, MEASURED IN $"/>
    <tableColumn id="341" xr3:uid="{00000000-0010-0000-0300-000055010000}" name="BEDDING PLANTS, ANNUAL, FLOWERING &amp; FOLIAR, DUSTY MILLER, WHOLESALE, FLATS - OPERATIONS WITH SALES"/>
    <tableColumn id="342" xr3:uid="{00000000-0010-0000-0300-000056010000}" name="BEDDING PLANTS, ANNUAL, FLOWERING &amp; FOLIAR, DUSTY MILLER, WHOLESALE, FLATS - SALES, MEASURED IN $"/>
    <tableColumn id="343" xr3:uid="{00000000-0010-0000-0300-000057010000}" name="BEDDING PLANTS, ANNUAL, FLOWERING &amp; FOLIAR, DUSTY MILLER, WHOLESALE, FLATS - SALES, MEASURED IN FLATS"/>
    <tableColumn id="344" xr3:uid="{00000000-0010-0000-0300-000058010000}" name="BEDDING PLANTS, ANNUAL, FLOWERING &amp; FOLIAR, DUSTY MILLER, WHOLESALE, POTS - OPERATIONS WITH SALES"/>
    <tableColumn id="345" xr3:uid="{00000000-0010-0000-0300-000059010000}" name="BEDDING PLANTS, ANNUAL, FLOWERING &amp; FOLIAR, DUSTY MILLER, WHOLESALE, POTS - SALES, MEASURED IN $"/>
    <tableColumn id="346" xr3:uid="{00000000-0010-0000-0300-00005A010000}" name="BEDDING PLANTS, ANNUAL, FLOWERING &amp; FOLIAR, DUSTY MILLER, WHOLESALE, POTS - SALES, MEASURED IN POTS"/>
    <tableColumn id="347" xr3:uid="{00000000-0010-0000-0300-00005B010000}" name="BEDDING PLANTS, ANNUAL, FLOWERING &amp; FOLIAR, DUSTY MILLER, WHOLESALE, POTS, LT 5 INCHES - OPERATIONS WITH SALES"/>
    <tableColumn id="348" xr3:uid="{00000000-0010-0000-0300-00005C010000}" name="BEDDING PLANTS, ANNUAL, FLOWERING &amp; FOLIAR, DUSTY MILLER, WHOLESALE, POTS, LT 5 INCHES - SALES, MEASURED IN $"/>
    <tableColumn id="349" xr3:uid="{00000000-0010-0000-0300-00005D010000}" name="BEDDING PLANTS, ANNUAL, FLOWERING &amp; FOLIAR, DUSTY MILLER, WHOLESALE, POTS, LT 5 INCHES - SALES, MEASURED IN POTS"/>
    <tableColumn id="350" xr3:uid="{00000000-0010-0000-0300-00005E010000}" name="BEDDING PLANTS, ANNUAL, FLOWERING &amp; FOLIAR, FLATS - OPERATIONS WITH SALES"/>
    <tableColumn id="351" xr3:uid="{00000000-0010-0000-0300-00005F010000}" name="BEDDING PLANTS, ANNUAL, FLOWERING &amp; FOLIAR, FLATS - SALES, MEASURED IN $"/>
    <tableColumn id="352" xr3:uid="{00000000-0010-0000-0300-000060010000}" name="BEDDING PLANTS, ANNUAL, FLOWERING &amp; FOLIAR, FLATS - SALES, MEASURED IN FLATS"/>
    <tableColumn id="353" xr3:uid="{00000000-0010-0000-0300-000061010000}" name="BEDDING PLANTS, ANNUAL, FLOWERING &amp; FOLIAR, FUCHSIA - OPERATIONS WITH SALES"/>
    <tableColumn id="354" xr3:uid="{00000000-0010-0000-0300-000062010000}" name="BEDDING PLANTS, ANNUAL, FLOWERING &amp; FOLIAR, FUCHSIA - SALES, MEASURED IN $"/>
    <tableColumn id="355" xr3:uid="{00000000-0010-0000-0300-000063010000}" name="BEDDING PLANTS, ANNUAL, FLOWERING &amp; FOLIAR, FUCHSIA, HANGING BASKETS - OPERATIONS WITH SALES"/>
    <tableColumn id="356" xr3:uid="{00000000-0010-0000-0300-000064010000}" name="BEDDING PLANTS, ANNUAL, FLOWERING &amp; FOLIAR, FUCHSIA, HANGING BASKETS - SALES, MEASURED IN $"/>
    <tableColumn id="357" xr3:uid="{00000000-0010-0000-0300-000065010000}" name="BEDDING PLANTS, ANNUAL, FLOWERING &amp; FOLIAR, FUCHSIA, HANGING BASKETS - SALES, MEASURED IN BASKETS"/>
    <tableColumn id="358" xr3:uid="{00000000-0010-0000-0300-000066010000}" name="BEDDING PLANTS, ANNUAL, FLOWERING &amp; FOLIAR, FUCHSIA, POTS - OPERATIONS WITH SALES"/>
    <tableColumn id="359" xr3:uid="{00000000-0010-0000-0300-000067010000}" name="BEDDING PLANTS, ANNUAL, FLOWERING &amp; FOLIAR, FUCHSIA, POTS - SALES, MEASURED IN $"/>
    <tableColumn id="360" xr3:uid="{00000000-0010-0000-0300-000068010000}" name="BEDDING PLANTS, ANNUAL, FLOWERING &amp; FOLIAR, FUCHSIA, POTS - SALES, MEASURED IN POTS"/>
    <tableColumn id="361" xr3:uid="{00000000-0010-0000-0300-000069010000}" name="BEDDING PLANTS, ANNUAL, FLOWERING &amp; FOLIAR, FUCHSIA, POTS, GE 5 INCHES - OPERATIONS WITH SALES"/>
    <tableColumn id="362" xr3:uid="{00000000-0010-0000-0300-00006A010000}" name="BEDDING PLANTS, ANNUAL, FLOWERING &amp; FOLIAR, FUCHSIA, POTS, GE 5 INCHES - SALES, MEASURED IN $"/>
    <tableColumn id="363" xr3:uid="{00000000-0010-0000-0300-00006B010000}" name="BEDDING PLANTS, ANNUAL, FLOWERING &amp; FOLIAR, FUCHSIA, POTS, GE 5 INCHES - SALES, MEASURED IN POTS"/>
    <tableColumn id="364" xr3:uid="{00000000-0010-0000-0300-00006C010000}" name="BEDDING PLANTS, ANNUAL, FLOWERING &amp; FOLIAR, FUCHSIA, POTS, LT 5 INCHES - OPERATIONS WITH SALES"/>
    <tableColumn id="365" xr3:uid="{00000000-0010-0000-0300-00006D010000}" name="BEDDING PLANTS, ANNUAL, FLOWERING &amp; FOLIAR, FUCHSIA, POTS, LT 5 INCHES - SALES, MEASURED IN $"/>
    <tableColumn id="366" xr3:uid="{00000000-0010-0000-0300-00006E010000}" name="BEDDING PLANTS, ANNUAL, FLOWERING &amp; FOLIAR, FUCHSIA, POTS, LT 5 INCHES - SALES, MEASURED IN POTS"/>
    <tableColumn id="367" xr3:uid="{00000000-0010-0000-0300-00006F010000}" name="BEDDING PLANTS, ANNUAL, FLOWERING &amp; FOLIAR, FUCHSIA, RETAIL - OPERATIONS WITH SALES"/>
    <tableColumn id="368" xr3:uid="{00000000-0010-0000-0300-000070010000}" name="BEDDING PLANTS, ANNUAL, FLOWERING &amp; FOLIAR, FUCHSIA, RETAIL - SALES, MEASURED IN $"/>
    <tableColumn id="369" xr3:uid="{00000000-0010-0000-0300-000071010000}" name="BEDDING PLANTS, ANNUAL, FLOWERING &amp; FOLIAR, FUCHSIA, RETAIL, HANGING BASKETS - OPERATIONS WITH SALES"/>
    <tableColumn id="370" xr3:uid="{00000000-0010-0000-0300-000072010000}" name="BEDDING PLANTS, ANNUAL, FLOWERING &amp; FOLIAR, FUCHSIA, RETAIL, HANGING BASKETS - SALES, MEASURED IN $"/>
    <tableColumn id="371" xr3:uid="{00000000-0010-0000-0300-000073010000}" name="BEDDING PLANTS, ANNUAL, FLOWERING &amp; FOLIAR, FUCHSIA, RETAIL, HANGING BASKETS - SALES, MEASURED IN BASKETS"/>
    <tableColumn id="372" xr3:uid="{00000000-0010-0000-0300-000074010000}" name="BEDDING PLANTS, ANNUAL, FLOWERING &amp; FOLIAR, FUCHSIA, RETAIL, POTS - OPERATIONS WITH SALES"/>
    <tableColumn id="373" xr3:uid="{00000000-0010-0000-0300-000075010000}" name="BEDDING PLANTS, ANNUAL, FLOWERING &amp; FOLIAR, FUCHSIA, RETAIL, POTS - SALES, MEASURED IN $"/>
    <tableColumn id="374" xr3:uid="{00000000-0010-0000-0300-000076010000}" name="BEDDING PLANTS, ANNUAL, FLOWERING &amp; FOLIAR, FUCHSIA, RETAIL, POTS - SALES, MEASURED IN POTS"/>
    <tableColumn id="375" xr3:uid="{00000000-0010-0000-0300-000077010000}" name="BEDDING PLANTS, ANNUAL, FLOWERING &amp; FOLIAR, FUCHSIA, RETAIL, POTS, GE 5 INCHES - OPERATIONS WITH SALES"/>
    <tableColumn id="376" xr3:uid="{00000000-0010-0000-0300-000078010000}" name="BEDDING PLANTS, ANNUAL, FLOWERING &amp; FOLIAR, FUCHSIA, RETAIL, POTS, GE 5 INCHES - SALES, MEASURED IN $"/>
    <tableColumn id="377" xr3:uid="{00000000-0010-0000-0300-000079010000}" name="BEDDING PLANTS, ANNUAL, FLOWERING &amp; FOLIAR, FUCHSIA, RETAIL, POTS, GE 5 INCHES - SALES, MEASURED IN POTS"/>
    <tableColumn id="378" xr3:uid="{00000000-0010-0000-0300-00007A010000}" name="BEDDING PLANTS, ANNUAL, FLOWERING &amp; FOLIAR, FUCHSIA, RETAIL, POTS, LT 5 INCHES - OPERATIONS WITH SALES"/>
    <tableColumn id="379" xr3:uid="{00000000-0010-0000-0300-00007B010000}" name="BEDDING PLANTS, ANNUAL, FLOWERING &amp; FOLIAR, FUCHSIA, RETAIL, POTS, LT 5 INCHES - SALES, MEASURED IN $"/>
    <tableColumn id="380" xr3:uid="{00000000-0010-0000-0300-00007C010000}" name="BEDDING PLANTS, ANNUAL, FLOWERING &amp; FOLIAR, FUCHSIA, RETAIL, POTS, LT 5 INCHES - SALES, MEASURED IN POTS"/>
    <tableColumn id="381" xr3:uid="{00000000-0010-0000-0300-00007D010000}" name="BEDDING PLANTS, ANNUAL, FLOWERING &amp; FOLIAR, FUCHSIA, WHOLESALE - OPERATIONS WITH SALES"/>
    <tableColumn id="382" xr3:uid="{00000000-0010-0000-0300-00007E010000}" name="BEDDING PLANTS, ANNUAL, FLOWERING &amp; FOLIAR, FUCHSIA, WHOLESALE - SALES, MEASURED IN $"/>
    <tableColumn id="383" xr3:uid="{00000000-0010-0000-0300-00007F010000}" name="BEDDING PLANTS, ANNUAL, FLOWERING &amp; FOLIAR, FUCHSIA, WHOLESALE, POTS - OPERATIONS WITH SALES"/>
    <tableColumn id="384" xr3:uid="{00000000-0010-0000-0300-000080010000}" name="BEDDING PLANTS, ANNUAL, FLOWERING &amp; FOLIAR, FUCHSIA, WHOLESALE, POTS - SALES, MEASURED IN $"/>
    <tableColumn id="385" xr3:uid="{00000000-0010-0000-0300-000081010000}" name="BEDDING PLANTS, ANNUAL, FLOWERING &amp; FOLIAR, FUCHSIA, WHOLESALE, POTS - SALES, MEASURED IN POTS"/>
    <tableColumn id="386" xr3:uid="{00000000-0010-0000-0300-000082010000}" name="BEDDING PLANTS, ANNUAL, FLOWERING &amp; FOLIAR, FUCHSIA, WHOLESALE, POTS, GE 5 INCHES - OPERATIONS WITH SALES"/>
    <tableColumn id="387" xr3:uid="{00000000-0010-0000-0300-000083010000}" name="BEDDING PLANTS, ANNUAL, FLOWERING &amp; FOLIAR, FUCHSIA, WHOLESALE, POTS, GE 5 INCHES - SALES, MEASURED IN $"/>
    <tableColumn id="388" xr3:uid="{00000000-0010-0000-0300-000084010000}" name="BEDDING PLANTS, ANNUAL, FLOWERING &amp; FOLIAR, FUCHSIA, WHOLESALE, POTS, GE 5 INCHES - SALES, MEASURED IN POTS"/>
    <tableColumn id="389" xr3:uid="{00000000-0010-0000-0300-000085010000}" name="BEDDING PLANTS, ANNUAL, FLOWERING &amp; FOLIAR, FUCHSIA, WHOLESALE, POTS, LT 5 INCHES - OPERATIONS WITH SALES"/>
    <tableColumn id="390" xr3:uid="{00000000-0010-0000-0300-000086010000}" name="BEDDING PLANTS, ANNUAL, FLOWERING &amp; FOLIAR, FUCHSIA, WHOLESALE, POTS, LT 5 INCHES - SALES, MEASURED IN $"/>
    <tableColumn id="391" xr3:uid="{00000000-0010-0000-0300-000087010000}" name="BEDDING PLANTS, ANNUAL, FLOWERING &amp; FOLIAR, FUCHSIA, WHOLESALE, POTS, LT 5 INCHES - SALES, MEASURED IN POTS"/>
    <tableColumn id="392" xr3:uid="{00000000-0010-0000-0300-000088010000}" name="BEDDING PLANTS, ANNUAL, FLOWERING &amp; FOLIAR, GAZANIA - OPERATIONS WITH SALES"/>
    <tableColumn id="393" xr3:uid="{00000000-0010-0000-0300-000089010000}" name="BEDDING PLANTS, ANNUAL, FLOWERING &amp; FOLIAR, GAZANIA - SALES, MEASURED IN $"/>
    <tableColumn id="394" xr3:uid="{00000000-0010-0000-0300-00008A010000}" name="BEDDING PLANTS, ANNUAL, FLOWERING &amp; FOLIAR, GAZANIA, POTS - OPERATIONS WITH SALES"/>
    <tableColumn id="395" xr3:uid="{00000000-0010-0000-0300-00008B010000}" name="BEDDING PLANTS, ANNUAL, FLOWERING &amp; FOLIAR, GAZANIA, POTS - SALES, MEASURED IN $"/>
    <tableColumn id="396" xr3:uid="{00000000-0010-0000-0300-00008C010000}" name="BEDDING PLANTS, ANNUAL, FLOWERING &amp; FOLIAR, GAZANIA, POTS - SALES, MEASURED IN POTS"/>
    <tableColumn id="397" xr3:uid="{00000000-0010-0000-0300-00008D010000}" name="BEDDING PLANTS, ANNUAL, FLOWERING &amp; FOLIAR, GAZANIA, POTS, GE 5 INCHES - OPERATIONS WITH SALES"/>
    <tableColumn id="398" xr3:uid="{00000000-0010-0000-0300-00008E010000}" name="BEDDING PLANTS, ANNUAL, FLOWERING &amp; FOLIAR, GAZANIA, POTS, GE 5 INCHES - SALES, MEASURED IN $"/>
    <tableColumn id="399" xr3:uid="{00000000-0010-0000-0300-00008F010000}" name="BEDDING PLANTS, ANNUAL, FLOWERING &amp; FOLIAR, GAZANIA, POTS, GE 5 INCHES - SALES, MEASURED IN POTS"/>
    <tableColumn id="400" xr3:uid="{00000000-0010-0000-0300-000090010000}" name="BEDDING PLANTS, ANNUAL, FLOWERING &amp; FOLIAR, GAZANIA, POTS, LT 5 INCHES - OPERATIONS WITH SALES"/>
    <tableColumn id="401" xr3:uid="{00000000-0010-0000-0300-000091010000}" name="BEDDING PLANTS, ANNUAL, FLOWERING &amp; FOLIAR, GAZANIA, POTS, LT 5 INCHES - SALES, MEASURED IN $"/>
    <tableColumn id="402" xr3:uid="{00000000-0010-0000-0300-000092010000}" name="BEDDING PLANTS, ANNUAL, FLOWERING &amp; FOLIAR, GAZANIA, POTS, LT 5 INCHES - SALES, MEASURED IN POTS"/>
    <tableColumn id="403" xr3:uid="{00000000-0010-0000-0300-000093010000}" name="BEDDING PLANTS, ANNUAL, FLOWERING &amp; FOLIAR, GAZANIA, RETAIL - OPERATIONS WITH SALES"/>
    <tableColumn id="404" xr3:uid="{00000000-0010-0000-0300-000094010000}" name="BEDDING PLANTS, ANNUAL, FLOWERING &amp; FOLIAR, GAZANIA, RETAIL - SALES, MEASURED IN $"/>
    <tableColumn id="405" xr3:uid="{00000000-0010-0000-0300-000095010000}" name="BEDDING PLANTS, ANNUAL, FLOWERING &amp; FOLIAR, GAZANIA, RETAIL, POTS - OPERATIONS WITH SALES"/>
    <tableColumn id="406" xr3:uid="{00000000-0010-0000-0300-000096010000}" name="BEDDING PLANTS, ANNUAL, FLOWERING &amp; FOLIAR, GAZANIA, RETAIL, POTS - SALES, MEASURED IN $"/>
    <tableColumn id="407" xr3:uid="{00000000-0010-0000-0300-000097010000}" name="BEDDING PLANTS, ANNUAL, FLOWERING &amp; FOLIAR, GAZANIA, RETAIL, POTS - SALES, MEASURED IN POTS"/>
    <tableColumn id="408" xr3:uid="{00000000-0010-0000-0300-000098010000}" name="BEDDING PLANTS, ANNUAL, FLOWERING &amp; FOLIAR, GAZANIA, RETAIL, POTS, LT 5 INCHES - OPERATIONS WITH SALES"/>
    <tableColumn id="409" xr3:uid="{00000000-0010-0000-0300-000099010000}" name="BEDDING PLANTS, ANNUAL, FLOWERING &amp; FOLIAR, GAZANIA, RETAIL, POTS, LT 5 INCHES - SALES, MEASURED IN $"/>
    <tableColumn id="410" xr3:uid="{00000000-0010-0000-0300-00009A010000}" name="BEDDING PLANTS, ANNUAL, FLOWERING &amp; FOLIAR, GAZANIA, RETAIL, POTS, LT 5 INCHES - SALES, MEASURED IN POTS"/>
    <tableColumn id="411" xr3:uid="{00000000-0010-0000-0300-00009B010000}" name="BEDDING PLANTS, ANNUAL, FLOWERING &amp; FOLIAR, GAZANIA, WHOLESALE - OPERATIONS WITH SALES"/>
    <tableColumn id="412" xr3:uid="{00000000-0010-0000-0300-00009C010000}" name="BEDDING PLANTS, ANNUAL, FLOWERING &amp; FOLIAR, GAZANIA, WHOLESALE - SALES, MEASURED IN $"/>
    <tableColumn id="413" xr3:uid="{00000000-0010-0000-0300-00009D010000}" name="BEDDING PLANTS, ANNUAL, FLOWERING &amp; FOLIAR, GAZANIA, WHOLESALE, POTS - OPERATIONS WITH SALES"/>
    <tableColumn id="414" xr3:uid="{00000000-0010-0000-0300-00009E010000}" name="BEDDING PLANTS, ANNUAL, FLOWERING &amp; FOLIAR, GAZANIA, WHOLESALE, POTS - SALES, MEASURED IN $"/>
    <tableColumn id="415" xr3:uid="{00000000-0010-0000-0300-00009F010000}" name="BEDDING PLANTS, ANNUAL, FLOWERING &amp; FOLIAR, GAZANIA, WHOLESALE, POTS - SALES, MEASURED IN POTS"/>
    <tableColumn id="416" xr3:uid="{00000000-0010-0000-0300-0000A0010000}" name="BEDDING PLANTS, ANNUAL, FLOWERING &amp; FOLIAR, GAZANIA, WHOLESALE, POTS, GE 5 INCHES - OPERATIONS WITH SALES"/>
    <tableColumn id="417" xr3:uid="{00000000-0010-0000-0300-0000A1010000}" name="BEDDING PLANTS, ANNUAL, FLOWERING &amp; FOLIAR, GAZANIA, WHOLESALE, POTS, GE 5 INCHES - SALES, MEASURED IN $"/>
    <tableColumn id="418" xr3:uid="{00000000-0010-0000-0300-0000A2010000}" name="BEDDING PLANTS, ANNUAL, FLOWERING &amp; FOLIAR, GAZANIA, WHOLESALE, POTS, GE 5 INCHES - SALES, MEASURED IN POTS"/>
    <tableColumn id="419" xr3:uid="{00000000-0010-0000-0300-0000A3010000}" name="BEDDING PLANTS, ANNUAL, FLOWERING &amp; FOLIAR, GAZANIA, WHOLESALE, POTS, LT 5 INCHES - OPERATIONS WITH SALES"/>
    <tableColumn id="420" xr3:uid="{00000000-0010-0000-0300-0000A4010000}" name="BEDDING PLANTS, ANNUAL, FLOWERING &amp; FOLIAR, GAZANIA, WHOLESALE, POTS, LT 5 INCHES - SALES, MEASURED IN $"/>
    <tableColumn id="421" xr3:uid="{00000000-0010-0000-0300-0000A5010000}" name="BEDDING PLANTS, ANNUAL, FLOWERING &amp; FOLIAR, GAZANIA, WHOLESALE, POTS, LT 5 INCHES - SALES, MEASURED IN POTS"/>
    <tableColumn id="422" xr3:uid="{00000000-0010-0000-0300-0000A6010000}" name="BEDDING PLANTS, ANNUAL, FLOWERING &amp; FOLIAR, GERANIUM, FROM CUTTINGS - OPERATIONS WITH SALES"/>
    <tableColumn id="423" xr3:uid="{00000000-0010-0000-0300-0000A7010000}" name="BEDDING PLANTS, ANNUAL, FLOWERING &amp; FOLIAR, GERANIUM, FROM CUTTINGS - SALES, MEASURED IN $"/>
    <tableColumn id="424" xr3:uid="{00000000-0010-0000-0300-0000A8010000}" name="BEDDING PLANTS, ANNUAL, FLOWERING &amp; FOLIAR, GERANIUM, FROM CUTTINGS, FLATS - OPERATIONS WITH SALES"/>
    <tableColumn id="425" xr3:uid="{00000000-0010-0000-0300-0000A9010000}" name="BEDDING PLANTS, ANNUAL, FLOWERING &amp; FOLIAR, GERANIUM, FROM CUTTINGS, FLATS - SALES, MEASURED IN $"/>
    <tableColumn id="426" xr3:uid="{00000000-0010-0000-0300-0000AA010000}" name="BEDDING PLANTS, ANNUAL, FLOWERING &amp; FOLIAR, GERANIUM, FROM CUTTINGS, FLATS - SALES, MEASURED IN FLATS"/>
    <tableColumn id="427" xr3:uid="{00000000-0010-0000-0300-0000AB010000}" name="BEDDING PLANTS, ANNUAL, FLOWERING &amp; FOLIAR, GERANIUM, FROM CUTTINGS, HANGING BASKETS - OPERATIONS WITH SALES"/>
    <tableColumn id="428" xr3:uid="{00000000-0010-0000-0300-0000AC010000}" name="BEDDING PLANTS, ANNUAL, FLOWERING &amp; FOLIAR, GERANIUM, FROM CUTTINGS, HANGING BASKETS - SALES, MEASURED IN $"/>
    <tableColumn id="429" xr3:uid="{00000000-0010-0000-0300-0000AD010000}" name="BEDDING PLANTS, ANNUAL, FLOWERING &amp; FOLIAR, GERANIUM, FROM CUTTINGS, HANGING BASKETS - SALES, MEASURED IN BASKETS"/>
    <tableColumn id="430" xr3:uid="{00000000-0010-0000-0300-0000AE010000}" name="BEDDING PLANTS, ANNUAL, FLOWERING &amp; FOLIAR, GERANIUM, FROM CUTTINGS, POTS - OPERATIONS WITH SALES"/>
    <tableColumn id="431" xr3:uid="{00000000-0010-0000-0300-0000AF010000}" name="BEDDING PLANTS, ANNUAL, FLOWERING &amp; FOLIAR, GERANIUM, FROM CUTTINGS, POTS - SALES, MEASURED IN $"/>
    <tableColumn id="432" xr3:uid="{00000000-0010-0000-0300-0000B0010000}" name="BEDDING PLANTS, ANNUAL, FLOWERING &amp; FOLIAR, GERANIUM, FROM CUTTINGS, POTS - SALES, MEASURED IN POTS"/>
    <tableColumn id="433" xr3:uid="{00000000-0010-0000-0300-0000B1010000}" name="BEDDING PLANTS, ANNUAL, FLOWERING &amp; FOLIAR, GERANIUM, FROM CUTTINGS, POTS, GE 5 INCHES - OPERATIONS WITH SALES"/>
    <tableColumn id="434" xr3:uid="{00000000-0010-0000-0300-0000B2010000}" name="BEDDING PLANTS, ANNUAL, FLOWERING &amp; FOLIAR, GERANIUM, FROM CUTTINGS, POTS, GE 5 INCHES - SALES, MEASURED IN $"/>
    <tableColumn id="435" xr3:uid="{00000000-0010-0000-0300-0000B3010000}" name="BEDDING PLANTS, ANNUAL, FLOWERING &amp; FOLIAR, GERANIUM, FROM CUTTINGS, POTS, GE 5 INCHES - SALES, MEASURED IN POTS"/>
    <tableColumn id="436" xr3:uid="{00000000-0010-0000-0300-0000B4010000}" name="BEDDING PLANTS, ANNUAL, FLOWERING &amp; FOLIAR, GERANIUM, FROM CUTTINGS, POTS, LT 5 INCHES - OPERATIONS WITH SALES"/>
    <tableColumn id="437" xr3:uid="{00000000-0010-0000-0300-0000B5010000}" name="BEDDING PLANTS, ANNUAL, FLOWERING &amp; FOLIAR, GERANIUM, FROM CUTTINGS, POTS, LT 5 INCHES - SALES, MEASURED IN $"/>
    <tableColumn id="438" xr3:uid="{00000000-0010-0000-0300-0000B6010000}" name="BEDDING PLANTS, ANNUAL, FLOWERING &amp; FOLIAR, GERANIUM, FROM CUTTINGS, POTS, LT 5 INCHES - SALES, MEASURED IN POTS"/>
    <tableColumn id="439" xr3:uid="{00000000-0010-0000-0300-0000B7010000}" name="BEDDING PLANTS, ANNUAL, FLOWERING &amp; FOLIAR, GERANIUM, FROM CUTTINGS, RETAIL - OPERATIONS WITH SALES"/>
    <tableColumn id="440" xr3:uid="{00000000-0010-0000-0300-0000B8010000}" name="BEDDING PLANTS, ANNUAL, FLOWERING &amp; FOLIAR, GERANIUM, FROM CUTTINGS, RETAIL - SALES, MEASURED IN $"/>
    <tableColumn id="441" xr3:uid="{00000000-0010-0000-0300-0000B9010000}" name="BEDDING PLANTS, ANNUAL, FLOWERING &amp; FOLIAR, GERANIUM, FROM CUTTINGS, RETAIL, HANGING BASKETS - OPERATIONS WITH SALES"/>
    <tableColumn id="442" xr3:uid="{00000000-0010-0000-0300-0000BA010000}" name="BEDDING PLANTS, ANNUAL, FLOWERING &amp; FOLIAR, GERANIUM, FROM CUTTINGS, RETAIL, HANGING BASKETS - SALES, MEASURED IN $"/>
    <tableColumn id="443" xr3:uid="{00000000-0010-0000-0300-0000BB010000}" name="BEDDING PLANTS, ANNUAL, FLOWERING &amp; FOLIAR, GERANIUM, FROM CUTTINGS, RETAIL, HANGING BASKETS - SALES, MEASURED IN BASKETS"/>
    <tableColumn id="444" xr3:uid="{00000000-0010-0000-0300-0000BC010000}" name="BEDDING PLANTS, ANNUAL, FLOWERING &amp; FOLIAR, GERANIUM, FROM CUTTINGS, RETAIL, POTS - OPERATIONS WITH SALES"/>
    <tableColumn id="445" xr3:uid="{00000000-0010-0000-0300-0000BD010000}" name="BEDDING PLANTS, ANNUAL, FLOWERING &amp; FOLIAR, GERANIUM, FROM CUTTINGS, RETAIL, POTS - SALES, MEASURED IN $"/>
    <tableColumn id="446" xr3:uid="{00000000-0010-0000-0300-0000BE010000}" name="BEDDING PLANTS, ANNUAL, FLOWERING &amp; FOLIAR, GERANIUM, FROM CUTTINGS, RETAIL, POTS - SALES, MEASURED IN POTS"/>
    <tableColumn id="447" xr3:uid="{00000000-0010-0000-0300-0000BF010000}" name="BEDDING PLANTS, ANNUAL, FLOWERING &amp; FOLIAR, GERANIUM, FROM CUTTINGS, RETAIL, POTS, GE 5 INCHES - OPERATIONS WITH SALES"/>
    <tableColumn id="448" xr3:uid="{00000000-0010-0000-0300-0000C0010000}" name="BEDDING PLANTS, ANNUAL, FLOWERING &amp; FOLIAR, GERANIUM, FROM CUTTINGS, RETAIL, POTS, GE 5 INCHES - SALES, MEASURED IN $"/>
    <tableColumn id="449" xr3:uid="{00000000-0010-0000-0300-0000C1010000}" name="BEDDING PLANTS, ANNUAL, FLOWERING &amp; FOLIAR, GERANIUM, FROM CUTTINGS, RETAIL, POTS, GE 5 INCHES - SALES, MEASURED IN POTS"/>
    <tableColumn id="450" xr3:uid="{00000000-0010-0000-0300-0000C2010000}" name="BEDDING PLANTS, ANNUAL, FLOWERING &amp; FOLIAR, GERANIUM, FROM CUTTINGS, RETAIL, POTS, LT 5 INCHES - OPERATIONS WITH SALES"/>
    <tableColumn id="451" xr3:uid="{00000000-0010-0000-0300-0000C3010000}" name="BEDDING PLANTS, ANNUAL, FLOWERING &amp; FOLIAR, GERANIUM, FROM CUTTINGS, RETAIL, POTS, LT 5 INCHES - SALES, MEASURED IN $"/>
    <tableColumn id="452" xr3:uid="{00000000-0010-0000-0300-0000C4010000}" name="BEDDING PLANTS, ANNUAL, FLOWERING &amp; FOLIAR, GERANIUM, FROM CUTTINGS, RETAIL, POTS, LT 5 INCHES - SALES, MEASURED IN POTS"/>
    <tableColumn id="453" xr3:uid="{00000000-0010-0000-0300-0000C5010000}" name="BEDDING PLANTS, ANNUAL, FLOWERING &amp; FOLIAR, GERANIUM, FROM CUTTINGS, WHOLESALE - OPERATIONS WITH SALES"/>
    <tableColumn id="454" xr3:uid="{00000000-0010-0000-0300-0000C6010000}" name="BEDDING PLANTS, ANNUAL, FLOWERING &amp; FOLIAR, GERANIUM, FROM CUTTINGS, WHOLESALE - SALES, MEASURED IN $"/>
    <tableColumn id="455" xr3:uid="{00000000-0010-0000-0300-0000C7010000}" name="BEDDING PLANTS, ANNUAL, FLOWERING &amp; FOLIAR, GERANIUM, FROM CUTTINGS, WHOLESALE, FLATS - OPERATIONS WITH SALES"/>
    <tableColumn id="456" xr3:uid="{00000000-0010-0000-0300-0000C8010000}" name="BEDDING PLANTS, ANNUAL, FLOWERING &amp; FOLIAR, GERANIUM, FROM CUTTINGS, WHOLESALE, FLATS - SALES, MEASURED IN $"/>
    <tableColumn id="457" xr3:uid="{00000000-0010-0000-0300-0000C9010000}" name="BEDDING PLANTS, ANNUAL, FLOWERING &amp; FOLIAR, GERANIUM, FROM CUTTINGS, WHOLESALE, FLATS - SALES, MEASURED IN FLATS"/>
    <tableColumn id="458" xr3:uid="{00000000-0010-0000-0300-0000CA010000}" name="BEDDING PLANTS, ANNUAL, FLOWERING &amp; FOLIAR, GERANIUM, FROM CUTTINGS, WHOLESALE, HANGING BASKETS - OPERATIONS WITH SALES"/>
    <tableColumn id="459" xr3:uid="{00000000-0010-0000-0300-0000CB010000}" name="BEDDING PLANTS, ANNUAL, FLOWERING &amp; FOLIAR, GERANIUM, FROM CUTTINGS, WHOLESALE, HANGING BASKETS - SALES, MEASURED IN $"/>
    <tableColumn id="460" xr3:uid="{00000000-0010-0000-0300-0000CC010000}" name="BEDDING PLANTS, ANNUAL, FLOWERING &amp; FOLIAR, GERANIUM, FROM CUTTINGS, WHOLESALE, HANGING BASKETS - SALES, MEASURED IN BASKETS"/>
    <tableColumn id="461" xr3:uid="{00000000-0010-0000-0300-0000CD010000}" name="BEDDING PLANTS, ANNUAL, FLOWERING &amp; FOLIAR, GERANIUM, FROM CUTTINGS, WHOLESALE, POTS - OPERATIONS WITH SALES"/>
    <tableColumn id="462" xr3:uid="{00000000-0010-0000-0300-0000CE010000}" name="BEDDING PLANTS, ANNUAL, FLOWERING &amp; FOLIAR, GERANIUM, FROM CUTTINGS, WHOLESALE, POTS - SALES, MEASURED IN $"/>
    <tableColumn id="463" xr3:uid="{00000000-0010-0000-0300-0000CF010000}" name="BEDDING PLANTS, ANNUAL, FLOWERING &amp; FOLIAR, GERANIUM, FROM CUTTINGS, WHOLESALE, POTS - SALES, MEASURED IN POTS"/>
    <tableColumn id="464" xr3:uid="{00000000-0010-0000-0300-0000D0010000}" name="BEDDING PLANTS, ANNUAL, FLOWERING &amp; FOLIAR, GERANIUM, FROM CUTTINGS, WHOLESALE, POTS, GE 5 INCHES - OPERATIONS WITH SALES"/>
    <tableColumn id="465" xr3:uid="{00000000-0010-0000-0300-0000D1010000}" name="BEDDING PLANTS, ANNUAL, FLOWERING &amp; FOLIAR, GERANIUM, FROM CUTTINGS, WHOLESALE, POTS, GE 5 INCHES - SALES, MEASURED IN $"/>
    <tableColumn id="466" xr3:uid="{00000000-0010-0000-0300-0000D2010000}" name="BEDDING PLANTS, ANNUAL, FLOWERING &amp; FOLIAR, GERANIUM, FROM CUTTINGS, WHOLESALE, POTS, GE 5 INCHES - SALES, MEASURED IN POTS"/>
    <tableColumn id="467" xr3:uid="{00000000-0010-0000-0300-0000D3010000}" name="BEDDING PLANTS, ANNUAL, FLOWERING &amp; FOLIAR, GERANIUM, FROM CUTTINGS, WHOLESALE, POTS, LT 5 INCHES - OPERATIONS WITH SALES"/>
    <tableColumn id="468" xr3:uid="{00000000-0010-0000-0300-0000D4010000}" name="BEDDING PLANTS, ANNUAL, FLOWERING &amp; FOLIAR, GERANIUM, FROM CUTTINGS, WHOLESALE, POTS, LT 5 INCHES - SALES, MEASURED IN $"/>
    <tableColumn id="469" xr3:uid="{00000000-0010-0000-0300-0000D5010000}" name="BEDDING PLANTS, ANNUAL, FLOWERING &amp; FOLIAR, GERANIUM, FROM CUTTINGS, WHOLESALE, POTS, LT 5 INCHES - SALES, MEASURED IN POTS"/>
    <tableColumn id="470" xr3:uid="{00000000-0010-0000-0300-0000D6010000}" name="BEDDING PLANTS, ANNUAL, FLOWERING &amp; FOLIAR, GERANIUM, FROM SEEDS &amp; PLUGS - OPERATIONS WITH SALES"/>
    <tableColumn id="471" xr3:uid="{00000000-0010-0000-0300-0000D7010000}" name="BEDDING PLANTS, ANNUAL, FLOWERING &amp; FOLIAR, GERANIUM, FROM SEEDS &amp; PLUGS - SALES, MEASURED IN $"/>
    <tableColumn id="472" xr3:uid="{00000000-0010-0000-0300-0000D8010000}" name="BEDDING PLANTS, ANNUAL, FLOWERING &amp; FOLIAR, GERANIUM, FROM SEEDS &amp; PLUGS, POTS - OPERATIONS WITH SALES"/>
    <tableColumn id="473" xr3:uid="{00000000-0010-0000-0300-0000D9010000}" name="BEDDING PLANTS, ANNUAL, FLOWERING &amp; FOLIAR, GERANIUM, FROM SEEDS &amp; PLUGS, POTS - SALES, MEASURED IN $"/>
    <tableColumn id="474" xr3:uid="{00000000-0010-0000-0300-0000DA010000}" name="BEDDING PLANTS, ANNUAL, FLOWERING &amp; FOLIAR, GERANIUM, FROM SEEDS &amp; PLUGS, POTS - SALES, MEASURED IN POTS"/>
    <tableColumn id="475" xr3:uid="{00000000-0010-0000-0300-0000DB010000}" name="BEDDING PLANTS, ANNUAL, FLOWERING &amp; FOLIAR, GERANIUM, FROM SEEDS &amp; PLUGS, POTS, GE 5 INCHES - OPERATIONS WITH SALES"/>
    <tableColumn id="476" xr3:uid="{00000000-0010-0000-0300-0000DC010000}" name="BEDDING PLANTS, ANNUAL, FLOWERING &amp; FOLIAR, GERANIUM, FROM SEEDS &amp; PLUGS, POTS, GE 5 INCHES - SALES, MEASURED IN $"/>
    <tableColumn id="477" xr3:uid="{00000000-0010-0000-0300-0000DD010000}" name="BEDDING PLANTS, ANNUAL, FLOWERING &amp; FOLIAR, GERANIUM, FROM SEEDS &amp; PLUGS, POTS, GE 5 INCHES - SALES, MEASURED IN POTS"/>
    <tableColumn id="478" xr3:uid="{00000000-0010-0000-0300-0000DE010000}" name="BEDDING PLANTS, ANNUAL, FLOWERING &amp; FOLIAR, GERANIUM, FROM SEEDS &amp; PLUGS, POTS, LT 5 INCHES - OPERATIONS WITH SALES"/>
    <tableColumn id="479" xr3:uid="{00000000-0010-0000-0300-0000DF010000}" name="BEDDING PLANTS, ANNUAL, FLOWERING &amp; FOLIAR, GERANIUM, FROM SEEDS &amp; PLUGS, POTS, LT 5 INCHES - SALES, MEASURED IN $"/>
    <tableColumn id="480" xr3:uid="{00000000-0010-0000-0300-0000E0010000}" name="BEDDING PLANTS, ANNUAL, FLOWERING &amp; FOLIAR, GERANIUM, FROM SEEDS &amp; PLUGS, POTS, LT 5 INCHES - SALES, MEASURED IN POTS"/>
    <tableColumn id="481" xr3:uid="{00000000-0010-0000-0300-0000E1010000}" name="BEDDING PLANTS, ANNUAL, FLOWERING &amp; FOLIAR, GERANIUM, FROM SEEDS &amp; PLUGS, RETAIL - OPERATIONS WITH SALES"/>
    <tableColumn id="482" xr3:uid="{00000000-0010-0000-0300-0000E2010000}" name="BEDDING PLANTS, ANNUAL, FLOWERING &amp; FOLIAR, GERANIUM, FROM SEEDS &amp; PLUGS, RETAIL - SALES, MEASURED IN $"/>
    <tableColumn id="483" xr3:uid="{00000000-0010-0000-0300-0000E3010000}" name="BEDDING PLANTS, ANNUAL, FLOWERING &amp; FOLIAR, GERANIUM, FROM SEEDS &amp; PLUGS, RETAIL, POTS - OPERATIONS WITH SALES"/>
    <tableColumn id="484" xr3:uid="{00000000-0010-0000-0300-0000E4010000}" name="BEDDING PLANTS, ANNUAL, FLOWERING &amp; FOLIAR, GERANIUM, FROM SEEDS &amp; PLUGS, RETAIL, POTS - SALES, MEASURED IN $"/>
    <tableColumn id="485" xr3:uid="{00000000-0010-0000-0300-0000E5010000}" name="BEDDING PLANTS, ANNUAL, FLOWERING &amp; FOLIAR, GERANIUM, FROM SEEDS &amp; PLUGS, RETAIL, POTS - SALES, MEASURED IN POTS"/>
    <tableColumn id="486" xr3:uid="{00000000-0010-0000-0300-0000E6010000}" name="BEDDING PLANTS, ANNUAL, FLOWERING &amp; FOLIAR, GERANIUM, FROM SEEDS &amp; PLUGS, RETAIL, POTS, GE 5 INCHES - OPERATIONS WITH SALES"/>
    <tableColumn id="487" xr3:uid="{00000000-0010-0000-0300-0000E7010000}" name="BEDDING PLANTS, ANNUAL, FLOWERING &amp; FOLIAR, GERANIUM, FROM SEEDS &amp; PLUGS, RETAIL, POTS, GE 5 INCHES - SALES, MEASURED IN $"/>
    <tableColumn id="488" xr3:uid="{00000000-0010-0000-0300-0000E8010000}" name="BEDDING PLANTS, ANNUAL, FLOWERING &amp; FOLIAR, GERANIUM, FROM SEEDS &amp; PLUGS, RETAIL, POTS, GE 5 INCHES - SALES, MEASURED IN POTS"/>
    <tableColumn id="489" xr3:uid="{00000000-0010-0000-0300-0000E9010000}" name="BEDDING PLANTS, ANNUAL, FLOWERING &amp; FOLIAR, GERANIUM, FROM SEEDS &amp; PLUGS, RETAIL, POTS, LT 5 INCHES - OPERATIONS WITH SALES"/>
    <tableColumn id="490" xr3:uid="{00000000-0010-0000-0300-0000EA010000}" name="BEDDING PLANTS, ANNUAL, FLOWERING &amp; FOLIAR, GERANIUM, FROM SEEDS &amp; PLUGS, RETAIL, POTS, LT 5 INCHES - SALES, MEASURED IN $"/>
    <tableColumn id="491" xr3:uid="{00000000-0010-0000-0300-0000EB010000}" name="BEDDING PLANTS, ANNUAL, FLOWERING &amp; FOLIAR, GERANIUM, FROM SEEDS &amp; PLUGS, RETAIL, POTS, LT 5 INCHES - SALES, MEASURED IN POTS"/>
    <tableColumn id="492" xr3:uid="{00000000-0010-0000-0300-0000EC010000}" name="BEDDING PLANTS, ANNUAL, FLOWERING &amp; FOLIAR, GERANIUM, FROM SEEDS &amp; PLUGS, WHOLESALE - OPERATIONS WITH SALES"/>
    <tableColumn id="493" xr3:uid="{00000000-0010-0000-0300-0000ED010000}" name="BEDDING PLANTS, ANNUAL, FLOWERING &amp; FOLIAR, GERANIUM, FROM SEEDS &amp; PLUGS, WHOLESALE - SALES, MEASURED IN $"/>
    <tableColumn id="494" xr3:uid="{00000000-0010-0000-0300-0000EE010000}" name="BEDDING PLANTS, ANNUAL, FLOWERING &amp; FOLIAR, GERANIUM, FROM SEEDS &amp; PLUGS, WHOLESALE, POTS - OPERATIONS WITH SALES"/>
    <tableColumn id="495" xr3:uid="{00000000-0010-0000-0300-0000EF010000}" name="BEDDING PLANTS, ANNUAL, FLOWERING &amp; FOLIAR, GERANIUM, FROM SEEDS &amp; PLUGS, WHOLESALE, POTS - SALES, MEASURED IN $"/>
    <tableColumn id="496" xr3:uid="{00000000-0010-0000-0300-0000F0010000}" name="BEDDING PLANTS, ANNUAL, FLOWERING &amp; FOLIAR, GERANIUM, FROM SEEDS &amp; PLUGS, WHOLESALE, POTS - SALES, MEASURED IN POTS"/>
    <tableColumn id="497" xr3:uid="{00000000-0010-0000-0300-0000F1010000}" name="BEDDING PLANTS, ANNUAL, FLOWERING &amp; FOLIAR, GERANIUM, FROM SEEDS &amp; PLUGS, WHOLESALE, POTS, GE 5 INCHES - OPERATIONS WITH SALES"/>
    <tableColumn id="498" xr3:uid="{00000000-0010-0000-0300-0000F2010000}" name="BEDDING PLANTS, ANNUAL, FLOWERING &amp; FOLIAR, GERANIUM, FROM SEEDS &amp; PLUGS, WHOLESALE, POTS, GE 5 INCHES - SALES, MEASURED IN $"/>
    <tableColumn id="499" xr3:uid="{00000000-0010-0000-0300-0000F3010000}" name="BEDDING PLANTS, ANNUAL, FLOWERING &amp; FOLIAR, GERANIUM, FROM SEEDS &amp; PLUGS, WHOLESALE, POTS, GE 5 INCHES - SALES, MEASURED IN POTS"/>
    <tableColumn id="500" xr3:uid="{00000000-0010-0000-0300-0000F4010000}" name="BEDDING PLANTS, ANNUAL, FLOWERING &amp; FOLIAR, GERANIUM, FROM SEEDS &amp; PLUGS, WHOLESALE, POTS, LT 5 INCHES - OPERATIONS WITH SALES"/>
    <tableColumn id="501" xr3:uid="{00000000-0010-0000-0300-0000F5010000}" name="BEDDING PLANTS, ANNUAL, FLOWERING &amp; FOLIAR, GERANIUM, FROM SEEDS &amp; PLUGS, WHOLESALE, POTS, LT 5 INCHES - SALES, MEASURED IN $"/>
    <tableColumn id="502" xr3:uid="{00000000-0010-0000-0300-0000F6010000}" name="BEDDING PLANTS, ANNUAL, FLOWERING &amp; FOLIAR, GERANIUM, FROM SEEDS &amp; PLUGS, WHOLESALE, POTS, LT 5 INCHES - SALES, MEASURED IN POTS"/>
    <tableColumn id="503" xr3:uid="{00000000-0010-0000-0300-0000F7010000}" name="BEDDING PLANTS, ANNUAL, FLOWERING &amp; FOLIAR, GOMPHRENA - OPERATIONS WITH SALES"/>
    <tableColumn id="504" xr3:uid="{00000000-0010-0000-0300-0000F8010000}" name="BEDDING PLANTS, ANNUAL, FLOWERING &amp; FOLIAR, GOMPHRENA - SALES, MEASURED IN $"/>
    <tableColumn id="505" xr3:uid="{00000000-0010-0000-0300-0000F9010000}" name="BEDDING PLANTS, ANNUAL, FLOWERING &amp; FOLIAR, GOMPHRENA, POTS - OPERATIONS WITH SALES"/>
    <tableColumn id="506" xr3:uid="{00000000-0010-0000-0300-0000FA010000}" name="BEDDING PLANTS, ANNUAL, FLOWERING &amp; FOLIAR, GOMPHRENA, POTS - SALES, MEASURED IN $"/>
    <tableColumn id="507" xr3:uid="{00000000-0010-0000-0300-0000FB010000}" name="BEDDING PLANTS, ANNUAL, FLOWERING &amp; FOLIAR, GOMPHRENA, POTS - SALES, MEASURED IN POTS"/>
    <tableColumn id="508" xr3:uid="{00000000-0010-0000-0300-0000FC010000}" name="BEDDING PLANTS, ANNUAL, FLOWERING &amp; FOLIAR, GOMPHRENA, POTS, GE 5 INCHES - OPERATIONS WITH SALES"/>
    <tableColumn id="509" xr3:uid="{00000000-0010-0000-0300-0000FD010000}" name="BEDDING PLANTS, ANNUAL, FLOWERING &amp; FOLIAR, GOMPHRENA, POTS, GE 5 INCHES - SALES, MEASURED IN $"/>
    <tableColumn id="510" xr3:uid="{00000000-0010-0000-0300-0000FE010000}" name="BEDDING PLANTS, ANNUAL, FLOWERING &amp; FOLIAR, GOMPHRENA, POTS, GE 5 INCHES - SALES, MEASURED IN POTS"/>
    <tableColumn id="511" xr3:uid="{00000000-0010-0000-0300-0000FF010000}" name="BEDDING PLANTS, ANNUAL, FLOWERING &amp; FOLIAR, GOMPHRENA, POTS, LT 5 INCHES - OPERATIONS WITH SALES"/>
    <tableColumn id="512" xr3:uid="{00000000-0010-0000-0300-000000020000}" name="BEDDING PLANTS, ANNUAL, FLOWERING &amp; FOLIAR, GOMPHRENA, POTS, LT 5 INCHES - SALES, MEASURED IN $"/>
    <tableColumn id="513" xr3:uid="{00000000-0010-0000-0300-000001020000}" name="BEDDING PLANTS, ANNUAL, FLOWERING &amp; FOLIAR, GOMPHRENA, POTS, LT 5 INCHES - SALES, MEASURED IN POTS"/>
    <tableColumn id="514" xr3:uid="{00000000-0010-0000-0300-000002020000}" name="BEDDING PLANTS, ANNUAL, FLOWERING &amp; FOLIAR, GOMPHRENA, WHOLESALE - OPERATIONS WITH SALES"/>
    <tableColumn id="515" xr3:uid="{00000000-0010-0000-0300-000003020000}" name="BEDDING PLANTS, ANNUAL, FLOWERING &amp; FOLIAR, GOMPHRENA, WHOLESALE - SALES, MEASURED IN $"/>
    <tableColumn id="516" xr3:uid="{00000000-0010-0000-0300-000004020000}" name="BEDDING PLANTS, ANNUAL, FLOWERING &amp; FOLIAR, GOMPHRENA, WHOLESALE, POTS - OPERATIONS WITH SALES"/>
    <tableColumn id="517" xr3:uid="{00000000-0010-0000-0300-000005020000}" name="BEDDING PLANTS, ANNUAL, FLOWERING &amp; FOLIAR, GOMPHRENA, WHOLESALE, POTS - SALES, MEASURED IN $"/>
    <tableColumn id="518" xr3:uid="{00000000-0010-0000-0300-000006020000}" name="BEDDING PLANTS, ANNUAL, FLOWERING &amp; FOLIAR, GOMPHRENA, WHOLESALE, POTS - SALES, MEASURED IN POTS"/>
    <tableColumn id="519" xr3:uid="{00000000-0010-0000-0300-000007020000}" name="BEDDING PLANTS, ANNUAL, FLOWERING &amp; FOLIAR, GOMPHRENA, WHOLESALE, POTS, GE 5 INCHES - OPERATIONS WITH SALES"/>
    <tableColumn id="520" xr3:uid="{00000000-0010-0000-0300-000008020000}" name="BEDDING PLANTS, ANNUAL, FLOWERING &amp; FOLIAR, GOMPHRENA, WHOLESALE, POTS, GE 5 INCHES - SALES, MEASURED IN $"/>
    <tableColumn id="521" xr3:uid="{00000000-0010-0000-0300-000009020000}" name="BEDDING PLANTS, ANNUAL, FLOWERING &amp; FOLIAR, GOMPHRENA, WHOLESALE, POTS, GE 5 INCHES - SALES, MEASURED IN POTS"/>
    <tableColumn id="522" xr3:uid="{00000000-0010-0000-0300-00000A020000}" name="BEDDING PLANTS, ANNUAL, FLOWERING &amp; FOLIAR, GOMPHRENA, WHOLESALE, POTS, LT 5 INCHES - OPERATIONS WITH SALES"/>
    <tableColumn id="523" xr3:uid="{00000000-0010-0000-0300-00000B020000}" name="BEDDING PLANTS, ANNUAL, FLOWERING &amp; FOLIAR, GOMPHRENA, WHOLESALE, POTS, LT 5 INCHES - SALES, MEASURED IN $"/>
    <tableColumn id="524" xr3:uid="{00000000-0010-0000-0300-00000C020000}" name="BEDDING PLANTS, ANNUAL, FLOWERING &amp; FOLIAR, GOMPHRENA, WHOLESALE, POTS, LT 5 INCHES - SALES, MEASURED IN POTS"/>
    <tableColumn id="525" xr3:uid="{00000000-0010-0000-0300-00000D020000}" name="BEDDING PLANTS, ANNUAL, FLOWERING &amp; FOLIAR, HANGING BASKETS - OPERATIONS WITH SALES"/>
    <tableColumn id="526" xr3:uid="{00000000-0010-0000-0300-00000E020000}" name="BEDDING PLANTS, ANNUAL, FLOWERING &amp; FOLIAR, HANGING BASKETS - SALES, MEASURED IN $"/>
    <tableColumn id="527" xr3:uid="{00000000-0010-0000-0300-00000F020000}" name="BEDDING PLANTS, ANNUAL, FLOWERING &amp; FOLIAR, HANGING BASKETS - SALES, MEASURED IN BASKETS"/>
    <tableColumn id="528" xr3:uid="{00000000-0010-0000-0300-000010020000}" name="BEDDING PLANTS, ANNUAL, FLOWERING &amp; FOLIAR, IMPATIENS, (EXCL NEW GUINEA) - OPERATIONS WITH SALES"/>
    <tableColumn id="529" xr3:uid="{00000000-0010-0000-0300-000011020000}" name="BEDDING PLANTS, ANNUAL, FLOWERING &amp; FOLIAR, IMPATIENS, (EXCL NEW GUINEA) - SALES, MEASURED IN $"/>
    <tableColumn id="530" xr3:uid="{00000000-0010-0000-0300-000012020000}" name="BEDDING PLANTS, ANNUAL, FLOWERING &amp; FOLIAR, IMPATIENS, (EXCL NEW GUINEA), FLATS - OPERATIONS WITH SALES"/>
    <tableColumn id="531" xr3:uid="{00000000-0010-0000-0300-000013020000}" name="BEDDING PLANTS, ANNUAL, FLOWERING &amp; FOLIAR, IMPATIENS, (EXCL NEW GUINEA), FLATS - SALES, MEASURED IN $"/>
    <tableColumn id="532" xr3:uid="{00000000-0010-0000-0300-000014020000}" name="BEDDING PLANTS, ANNUAL, FLOWERING &amp; FOLIAR, IMPATIENS, (EXCL NEW GUINEA), FLATS - SALES, MEASURED IN FLATS"/>
    <tableColumn id="533" xr3:uid="{00000000-0010-0000-0300-000015020000}" name="BEDDING PLANTS, ANNUAL, FLOWERING &amp; FOLIAR, IMPATIENS, (EXCL NEW GUINEA), HANGING BASKETS - OPERATIONS WITH SALES"/>
    <tableColumn id="534" xr3:uid="{00000000-0010-0000-0300-000016020000}" name="BEDDING PLANTS, ANNUAL, FLOWERING &amp; FOLIAR, IMPATIENS, (EXCL NEW GUINEA), HANGING BASKETS - SALES, MEASURED IN $"/>
    <tableColumn id="535" xr3:uid="{00000000-0010-0000-0300-000017020000}" name="BEDDING PLANTS, ANNUAL, FLOWERING &amp; FOLIAR, IMPATIENS, (EXCL NEW GUINEA), HANGING BASKETS - SALES, MEASURED IN BASKETS"/>
    <tableColumn id="536" xr3:uid="{00000000-0010-0000-0300-000018020000}" name="BEDDING PLANTS, ANNUAL, FLOWERING &amp; FOLIAR, IMPATIENS, (EXCL NEW GUINEA), POTS - OPERATIONS WITH SALES"/>
    <tableColumn id="537" xr3:uid="{00000000-0010-0000-0300-000019020000}" name="BEDDING PLANTS, ANNUAL, FLOWERING &amp; FOLIAR, IMPATIENS, (EXCL NEW GUINEA), POTS - SALES, MEASURED IN $"/>
    <tableColumn id="538" xr3:uid="{00000000-0010-0000-0300-00001A020000}" name="BEDDING PLANTS, ANNUAL, FLOWERING &amp; FOLIAR, IMPATIENS, (EXCL NEW GUINEA), POTS - SALES, MEASURED IN POTS"/>
    <tableColumn id="539" xr3:uid="{00000000-0010-0000-0300-00001B020000}" name="BEDDING PLANTS, ANNUAL, FLOWERING &amp; FOLIAR, IMPATIENS, (EXCL NEW GUINEA), POTS, GE 5 INCHES - OPERATIONS WITH SALES"/>
    <tableColumn id="540" xr3:uid="{00000000-0010-0000-0300-00001C020000}" name="BEDDING PLANTS, ANNUAL, FLOWERING &amp; FOLIAR, IMPATIENS, (EXCL NEW GUINEA), POTS, GE 5 INCHES - SALES, MEASURED IN $"/>
    <tableColumn id="541" xr3:uid="{00000000-0010-0000-0300-00001D020000}" name="BEDDING PLANTS, ANNUAL, FLOWERING &amp; FOLIAR, IMPATIENS, (EXCL NEW GUINEA), POTS, GE 5 INCHES - SALES, MEASURED IN POTS"/>
    <tableColumn id="542" xr3:uid="{00000000-0010-0000-0300-00001E020000}" name="BEDDING PLANTS, ANNUAL, FLOWERING &amp; FOLIAR, IMPATIENS, (EXCL NEW GUINEA), POTS, LT 5 INCHES - OPERATIONS WITH SALES"/>
    <tableColumn id="543" xr3:uid="{00000000-0010-0000-0300-00001F020000}" name="BEDDING PLANTS, ANNUAL, FLOWERING &amp; FOLIAR, IMPATIENS, (EXCL NEW GUINEA), POTS, LT 5 INCHES - SALES, MEASURED IN $"/>
    <tableColumn id="544" xr3:uid="{00000000-0010-0000-0300-000020020000}" name="BEDDING PLANTS, ANNUAL, FLOWERING &amp; FOLIAR, IMPATIENS, (EXCL NEW GUINEA), POTS, LT 5 INCHES - SALES, MEASURED IN POTS"/>
    <tableColumn id="545" xr3:uid="{00000000-0010-0000-0300-000021020000}" name="BEDDING PLANTS, ANNUAL, FLOWERING &amp; FOLIAR, IMPATIENS, (EXCL NEW GUINEA), RETAIL - OPERATIONS WITH SALES"/>
    <tableColumn id="546" xr3:uid="{00000000-0010-0000-0300-000022020000}" name="BEDDING PLANTS, ANNUAL, FLOWERING &amp; FOLIAR, IMPATIENS, (EXCL NEW GUINEA), RETAIL - SALES, MEASURED IN $"/>
    <tableColumn id="547" xr3:uid="{00000000-0010-0000-0300-000023020000}" name="BEDDING PLANTS, ANNUAL, FLOWERING &amp; FOLIAR, IMPATIENS, (EXCL NEW GUINEA), RETAIL, FLATS - OPERATIONS WITH SALES"/>
    <tableColumn id="548" xr3:uid="{00000000-0010-0000-0300-000024020000}" name="BEDDING PLANTS, ANNUAL, FLOWERING &amp; FOLIAR, IMPATIENS, (EXCL NEW GUINEA), RETAIL, FLATS - SALES, MEASURED IN $"/>
    <tableColumn id="549" xr3:uid="{00000000-0010-0000-0300-000025020000}" name="BEDDING PLANTS, ANNUAL, FLOWERING &amp; FOLIAR, IMPATIENS, (EXCL NEW GUINEA), RETAIL, FLATS - SALES, MEASURED IN FLATS"/>
    <tableColumn id="550" xr3:uid="{00000000-0010-0000-0300-000026020000}" name="BEDDING PLANTS, ANNUAL, FLOWERING &amp; FOLIAR, IMPATIENS, (EXCL NEW GUINEA), RETAIL, POTS - OPERATIONS WITH SALES"/>
    <tableColumn id="551" xr3:uid="{00000000-0010-0000-0300-000027020000}" name="BEDDING PLANTS, ANNUAL, FLOWERING &amp; FOLIAR, IMPATIENS, (EXCL NEW GUINEA), RETAIL, POTS - SALES, MEASURED IN $"/>
    <tableColumn id="552" xr3:uid="{00000000-0010-0000-0300-000028020000}" name="BEDDING PLANTS, ANNUAL, FLOWERING &amp; FOLIAR, IMPATIENS, (EXCL NEW GUINEA), RETAIL, POTS - SALES, MEASURED IN POTS"/>
    <tableColumn id="553" xr3:uid="{00000000-0010-0000-0300-000029020000}" name="BEDDING PLANTS, ANNUAL, FLOWERING &amp; FOLIAR, IMPATIENS, (EXCL NEW GUINEA), RETAIL, POTS, GE 5 INCHES - OPERATIONS WITH SALES"/>
    <tableColumn id="554" xr3:uid="{00000000-0010-0000-0300-00002A020000}" name="BEDDING PLANTS, ANNUAL, FLOWERING &amp; FOLIAR, IMPATIENS, (EXCL NEW GUINEA), RETAIL, POTS, GE 5 INCHES - SALES, MEASURED IN $"/>
    <tableColumn id="555" xr3:uid="{00000000-0010-0000-0300-00002B020000}" name="BEDDING PLANTS, ANNUAL, FLOWERING &amp; FOLIAR, IMPATIENS, (EXCL NEW GUINEA), RETAIL, POTS, GE 5 INCHES - SALES, MEASURED IN POTS"/>
    <tableColumn id="556" xr3:uid="{00000000-0010-0000-0300-00002C020000}" name="BEDDING PLANTS, ANNUAL, FLOWERING &amp; FOLIAR, IMPATIENS, (EXCL NEW GUINEA), RETAIL, POTS, LT 5 INCHES - OPERATIONS WITH SALES"/>
    <tableColumn id="557" xr3:uid="{00000000-0010-0000-0300-00002D020000}" name="BEDDING PLANTS, ANNUAL, FLOWERING &amp; FOLIAR, IMPATIENS, (EXCL NEW GUINEA), RETAIL, POTS, LT 5 INCHES - SALES, MEASURED IN $"/>
    <tableColumn id="558" xr3:uid="{00000000-0010-0000-0300-00002E020000}" name="BEDDING PLANTS, ANNUAL, FLOWERING &amp; FOLIAR, IMPATIENS, (EXCL NEW GUINEA), RETAIL, POTS, LT 5 INCHES - SALES, MEASURED IN POTS"/>
    <tableColumn id="559" xr3:uid="{00000000-0010-0000-0300-00002F020000}" name="BEDDING PLANTS, ANNUAL, FLOWERING &amp; FOLIAR, IMPATIENS, (EXCL NEW GUINEA), WHOLESALE - OPERATIONS WITH SALES"/>
    <tableColumn id="560" xr3:uid="{00000000-0010-0000-0300-000030020000}" name="BEDDING PLANTS, ANNUAL, FLOWERING &amp; FOLIAR, IMPATIENS, (EXCL NEW GUINEA), WHOLESALE - SALES, MEASURED IN $"/>
    <tableColumn id="561" xr3:uid="{00000000-0010-0000-0300-000031020000}" name="BEDDING PLANTS, ANNUAL, FLOWERING &amp; FOLIAR, IMPATIENS, (EXCL NEW GUINEA), WHOLESALE, FLATS - OPERATIONS WITH SALES"/>
    <tableColumn id="562" xr3:uid="{00000000-0010-0000-0300-000032020000}" name="BEDDING PLANTS, ANNUAL, FLOWERING &amp; FOLIAR, IMPATIENS, (EXCL NEW GUINEA), WHOLESALE, FLATS - SALES, MEASURED IN $"/>
    <tableColumn id="563" xr3:uid="{00000000-0010-0000-0300-000033020000}" name="BEDDING PLANTS, ANNUAL, FLOWERING &amp; FOLIAR, IMPATIENS, (EXCL NEW GUINEA), WHOLESALE, FLATS - SALES, MEASURED IN FLATS"/>
    <tableColumn id="564" xr3:uid="{00000000-0010-0000-0300-000034020000}" name="BEDDING PLANTS, ANNUAL, FLOWERING &amp; FOLIAR, IMPATIENS, (EXCL NEW GUINEA), WHOLESALE, HANGING BASKETS - OPERATIONS WITH SALES"/>
    <tableColumn id="565" xr3:uid="{00000000-0010-0000-0300-000035020000}" name="BEDDING PLANTS, ANNUAL, FLOWERING &amp; FOLIAR, IMPATIENS, (EXCL NEW GUINEA), WHOLESALE, HANGING BASKETS - SALES, MEASURED IN $"/>
    <tableColumn id="566" xr3:uid="{00000000-0010-0000-0300-000036020000}" name="BEDDING PLANTS, ANNUAL, FLOWERING &amp; FOLIAR, IMPATIENS, (EXCL NEW GUINEA), WHOLESALE, HANGING BASKETS - SALES, MEASURED IN BASKETS"/>
    <tableColumn id="567" xr3:uid="{00000000-0010-0000-0300-000037020000}" name="BEDDING PLANTS, ANNUAL, FLOWERING &amp; FOLIAR, IMPATIENS, (EXCL NEW GUINEA), WHOLESALE, POTS - OPERATIONS WITH SALES"/>
    <tableColumn id="568" xr3:uid="{00000000-0010-0000-0300-000038020000}" name="BEDDING PLANTS, ANNUAL, FLOWERING &amp; FOLIAR, IMPATIENS, (EXCL NEW GUINEA), WHOLESALE, POTS - SALES, MEASURED IN $"/>
    <tableColumn id="569" xr3:uid="{00000000-0010-0000-0300-000039020000}" name="BEDDING PLANTS, ANNUAL, FLOWERING &amp; FOLIAR, IMPATIENS, (EXCL NEW GUINEA), WHOLESALE, POTS - SALES, MEASURED IN POTS"/>
    <tableColumn id="570" xr3:uid="{00000000-0010-0000-0300-00003A020000}" name="BEDDING PLANTS, ANNUAL, FLOWERING &amp; FOLIAR, IMPATIENS, (EXCL NEW GUINEA), WHOLESALE, POTS, GE 5 INCHES - OPERATIONS WITH SALES"/>
    <tableColumn id="571" xr3:uid="{00000000-0010-0000-0300-00003B020000}" name="BEDDING PLANTS, ANNUAL, FLOWERING &amp; FOLIAR, IMPATIENS, (EXCL NEW GUINEA), WHOLESALE, POTS, GE 5 INCHES - SALES, MEASURED IN $"/>
    <tableColumn id="572" xr3:uid="{00000000-0010-0000-0300-00003C020000}" name="BEDDING PLANTS, ANNUAL, FLOWERING &amp; FOLIAR, IMPATIENS, (EXCL NEW GUINEA), WHOLESALE, POTS, GE 5 INCHES - SALES, MEASURED IN POTS"/>
    <tableColumn id="573" xr3:uid="{00000000-0010-0000-0300-00003D020000}" name="BEDDING PLANTS, ANNUAL, FLOWERING &amp; FOLIAR, IMPATIENS, (EXCL NEW GUINEA), WHOLESALE, POTS, LT 5 INCHES - OPERATIONS WITH SALES"/>
    <tableColumn id="574" xr3:uid="{00000000-0010-0000-0300-00003E020000}" name="BEDDING PLANTS, ANNUAL, FLOWERING &amp; FOLIAR, IMPATIENS, (EXCL NEW GUINEA), WHOLESALE, POTS, LT 5 INCHES - SALES, MEASURED IN $"/>
    <tableColumn id="575" xr3:uid="{00000000-0010-0000-0300-00003F020000}" name="BEDDING PLANTS, ANNUAL, FLOWERING &amp; FOLIAR, IMPATIENS, (EXCL NEW GUINEA), WHOLESALE, POTS, LT 5 INCHES - SALES, MEASURED IN POTS"/>
    <tableColumn id="576" xr3:uid="{00000000-0010-0000-0300-000040020000}" name="BEDDING PLANTS, ANNUAL, FLOWERING &amp; FOLIAR, IMPATIENS, NEW GUINEA - OPERATIONS WITH SALES"/>
    <tableColumn id="577" xr3:uid="{00000000-0010-0000-0300-000041020000}" name="BEDDING PLANTS, ANNUAL, FLOWERING &amp; FOLIAR, IMPATIENS, NEW GUINEA - SALES, MEASURED IN $"/>
    <tableColumn id="578" xr3:uid="{00000000-0010-0000-0300-000042020000}" name="BEDDING PLANTS, ANNUAL, FLOWERING &amp; FOLIAR, IMPATIENS, NEW GUINEA, FLATS - OPERATIONS WITH SALES"/>
    <tableColumn id="579" xr3:uid="{00000000-0010-0000-0300-000043020000}" name="BEDDING PLANTS, ANNUAL, FLOWERING &amp; FOLIAR, IMPATIENS, NEW GUINEA, FLATS - SALES, MEASURED IN $"/>
    <tableColumn id="580" xr3:uid="{00000000-0010-0000-0300-000044020000}" name="BEDDING PLANTS, ANNUAL, FLOWERING &amp; FOLIAR, IMPATIENS, NEW GUINEA, FLATS - SALES, MEASURED IN FLATS"/>
    <tableColumn id="581" xr3:uid="{00000000-0010-0000-0300-000045020000}" name="BEDDING PLANTS, ANNUAL, FLOWERING &amp; FOLIAR, IMPATIENS, NEW GUINEA, HANGING BASKETS - OPERATIONS WITH SALES"/>
    <tableColumn id="582" xr3:uid="{00000000-0010-0000-0300-000046020000}" name="BEDDING PLANTS, ANNUAL, FLOWERING &amp; FOLIAR, IMPATIENS, NEW GUINEA, HANGING BASKETS - SALES, MEASURED IN $"/>
    <tableColumn id="583" xr3:uid="{00000000-0010-0000-0300-000047020000}" name="BEDDING PLANTS, ANNUAL, FLOWERING &amp; FOLIAR, IMPATIENS, NEW GUINEA, HANGING BASKETS - SALES, MEASURED IN BASKETS"/>
    <tableColumn id="584" xr3:uid="{00000000-0010-0000-0300-000048020000}" name="BEDDING PLANTS, ANNUAL, FLOWERING &amp; FOLIAR, IMPATIENS, NEW GUINEA, POTS - OPERATIONS WITH SALES"/>
    <tableColumn id="585" xr3:uid="{00000000-0010-0000-0300-000049020000}" name="BEDDING PLANTS, ANNUAL, FLOWERING &amp; FOLIAR, IMPATIENS, NEW GUINEA, POTS - SALES, MEASURED IN $"/>
    <tableColumn id="586" xr3:uid="{00000000-0010-0000-0300-00004A020000}" name="BEDDING PLANTS, ANNUAL, FLOWERING &amp; FOLIAR, IMPATIENS, NEW GUINEA, POTS - SALES, MEASURED IN POTS"/>
    <tableColumn id="587" xr3:uid="{00000000-0010-0000-0300-00004B020000}" name="BEDDING PLANTS, ANNUAL, FLOWERING &amp; FOLIAR, IMPATIENS, NEW GUINEA, POTS, GE 5 INCHES - OPERATIONS WITH SALES"/>
    <tableColumn id="588" xr3:uid="{00000000-0010-0000-0300-00004C020000}" name="BEDDING PLANTS, ANNUAL, FLOWERING &amp; FOLIAR, IMPATIENS, NEW GUINEA, POTS, GE 5 INCHES - SALES, MEASURED IN $"/>
    <tableColumn id="589" xr3:uid="{00000000-0010-0000-0300-00004D020000}" name="BEDDING PLANTS, ANNUAL, FLOWERING &amp; FOLIAR, IMPATIENS, NEW GUINEA, POTS, GE 5 INCHES - SALES, MEASURED IN POTS"/>
    <tableColumn id="590" xr3:uid="{00000000-0010-0000-0300-00004E020000}" name="BEDDING PLANTS, ANNUAL, FLOWERING &amp; FOLIAR, IMPATIENS, NEW GUINEA, POTS, LT 5 INCHES - OPERATIONS WITH SALES"/>
    <tableColumn id="591" xr3:uid="{00000000-0010-0000-0300-00004F020000}" name="BEDDING PLANTS, ANNUAL, FLOWERING &amp; FOLIAR, IMPATIENS, NEW GUINEA, POTS, LT 5 INCHES - SALES, MEASURED IN $"/>
    <tableColumn id="592" xr3:uid="{00000000-0010-0000-0300-000050020000}" name="BEDDING PLANTS, ANNUAL, FLOWERING &amp; FOLIAR, IMPATIENS, NEW GUINEA, POTS, LT 5 INCHES - SALES, MEASURED IN POTS"/>
    <tableColumn id="593" xr3:uid="{00000000-0010-0000-0300-000051020000}" name="BEDDING PLANTS, ANNUAL, FLOWERING &amp; FOLIAR, IMPATIENS, NEW GUINEA, RETAIL - OPERATIONS WITH SALES"/>
    <tableColumn id="594" xr3:uid="{00000000-0010-0000-0300-000052020000}" name="BEDDING PLANTS, ANNUAL, FLOWERING &amp; FOLIAR, IMPATIENS, NEW GUINEA, RETAIL - SALES, MEASURED IN $"/>
    <tableColumn id="595" xr3:uid="{00000000-0010-0000-0300-000053020000}" name="BEDDING PLANTS, ANNUAL, FLOWERING &amp; FOLIAR, IMPATIENS, NEW GUINEA, RETAIL, HANGING BASKETS - OPERATIONS WITH SALES"/>
    <tableColumn id="596" xr3:uid="{00000000-0010-0000-0300-000054020000}" name="BEDDING PLANTS, ANNUAL, FLOWERING &amp; FOLIAR, IMPATIENS, NEW GUINEA, RETAIL, HANGING BASKETS - SALES, MEASURED IN $"/>
    <tableColumn id="597" xr3:uid="{00000000-0010-0000-0300-000055020000}" name="BEDDING PLANTS, ANNUAL, FLOWERING &amp; FOLIAR, IMPATIENS, NEW GUINEA, RETAIL, HANGING BASKETS - SALES, MEASURED IN BASKETS"/>
    <tableColumn id="598" xr3:uid="{00000000-0010-0000-0300-000056020000}" name="BEDDING PLANTS, ANNUAL, FLOWERING &amp; FOLIAR, IMPATIENS, NEW GUINEA, RETAIL, POTS - OPERATIONS WITH SALES"/>
    <tableColumn id="599" xr3:uid="{00000000-0010-0000-0300-000057020000}" name="BEDDING PLANTS, ANNUAL, FLOWERING &amp; FOLIAR, IMPATIENS, NEW GUINEA, RETAIL, POTS - SALES, MEASURED IN $"/>
    <tableColumn id="600" xr3:uid="{00000000-0010-0000-0300-000058020000}" name="BEDDING PLANTS, ANNUAL, FLOWERING &amp; FOLIAR, IMPATIENS, NEW GUINEA, RETAIL, POTS - SALES, MEASURED IN POTS"/>
    <tableColumn id="601" xr3:uid="{00000000-0010-0000-0300-000059020000}" name="BEDDING PLANTS, ANNUAL, FLOWERING &amp; FOLIAR, IMPATIENS, NEW GUINEA, RETAIL, POTS, GE 5 INCHES - OPERATIONS WITH SALES"/>
    <tableColumn id="602" xr3:uid="{00000000-0010-0000-0300-00005A020000}" name="BEDDING PLANTS, ANNUAL, FLOWERING &amp; FOLIAR, IMPATIENS, NEW GUINEA, RETAIL, POTS, GE 5 INCHES - SALES, MEASURED IN $"/>
    <tableColumn id="603" xr3:uid="{00000000-0010-0000-0300-00005B020000}" name="BEDDING PLANTS, ANNUAL, FLOWERING &amp; FOLIAR, IMPATIENS, NEW GUINEA, RETAIL, POTS, GE 5 INCHES - SALES, MEASURED IN POTS"/>
    <tableColumn id="604" xr3:uid="{00000000-0010-0000-0300-00005C020000}" name="BEDDING PLANTS, ANNUAL, FLOWERING &amp; FOLIAR, IMPATIENS, NEW GUINEA, RETAIL, POTS, LT 5 INCHES - OPERATIONS WITH SALES"/>
    <tableColumn id="605" xr3:uid="{00000000-0010-0000-0300-00005D020000}" name="BEDDING PLANTS, ANNUAL, FLOWERING &amp; FOLIAR, IMPATIENS, NEW GUINEA, RETAIL, POTS, LT 5 INCHES - SALES, MEASURED IN $"/>
    <tableColumn id="606" xr3:uid="{00000000-0010-0000-0300-00005E020000}" name="BEDDING PLANTS, ANNUAL, FLOWERING &amp; FOLIAR, IMPATIENS, NEW GUINEA, RETAIL, POTS, LT 5 INCHES - SALES, MEASURED IN POTS"/>
    <tableColumn id="607" xr3:uid="{00000000-0010-0000-0300-00005F020000}" name="BEDDING PLANTS, ANNUAL, FLOWERING &amp; FOLIAR, IMPATIENS, NEW GUINEA, WHOLESALE - OPERATIONS WITH SALES"/>
    <tableColumn id="608" xr3:uid="{00000000-0010-0000-0300-000060020000}" name="BEDDING PLANTS, ANNUAL, FLOWERING &amp; FOLIAR, IMPATIENS, NEW GUINEA, WHOLESALE - SALES, MEASURED IN $"/>
    <tableColumn id="609" xr3:uid="{00000000-0010-0000-0300-000061020000}" name="BEDDING PLANTS, ANNUAL, FLOWERING &amp; FOLIAR, IMPATIENS, NEW GUINEA, WHOLESALE, FLATS - OPERATIONS WITH SALES"/>
    <tableColumn id="610" xr3:uid="{00000000-0010-0000-0300-000062020000}" name="BEDDING PLANTS, ANNUAL, FLOWERING &amp; FOLIAR, IMPATIENS, NEW GUINEA, WHOLESALE, FLATS - SALES, MEASURED IN $"/>
    <tableColumn id="611" xr3:uid="{00000000-0010-0000-0300-000063020000}" name="BEDDING PLANTS, ANNUAL, FLOWERING &amp; FOLIAR, IMPATIENS, NEW GUINEA, WHOLESALE, FLATS - SALES, MEASURED IN FLATS"/>
    <tableColumn id="612" xr3:uid="{00000000-0010-0000-0300-000064020000}" name="BEDDING PLANTS, ANNUAL, FLOWERING &amp; FOLIAR, IMPATIENS, NEW GUINEA, WHOLESALE, HANGING BASKETS - OPERATIONS WITH SALES"/>
    <tableColumn id="613" xr3:uid="{00000000-0010-0000-0300-000065020000}" name="BEDDING PLANTS, ANNUAL, FLOWERING &amp; FOLIAR, IMPATIENS, NEW GUINEA, WHOLESALE, HANGING BASKETS - SALES, MEASURED IN $"/>
    <tableColumn id="614" xr3:uid="{00000000-0010-0000-0300-000066020000}" name="BEDDING PLANTS, ANNUAL, FLOWERING &amp; FOLIAR, IMPATIENS, NEW GUINEA, WHOLESALE, HANGING BASKETS - SALES, MEASURED IN BASKETS"/>
    <tableColumn id="615" xr3:uid="{00000000-0010-0000-0300-000067020000}" name="BEDDING PLANTS, ANNUAL, FLOWERING &amp; FOLIAR, IMPATIENS, NEW GUINEA, WHOLESALE, POTS - OPERATIONS WITH SALES"/>
    <tableColumn id="616" xr3:uid="{00000000-0010-0000-0300-000068020000}" name="BEDDING PLANTS, ANNUAL, FLOWERING &amp; FOLIAR, IMPATIENS, NEW GUINEA, WHOLESALE, POTS - SALES, MEASURED IN $"/>
    <tableColumn id="617" xr3:uid="{00000000-0010-0000-0300-000069020000}" name="BEDDING PLANTS, ANNUAL, FLOWERING &amp; FOLIAR, IMPATIENS, NEW GUINEA, WHOLESALE, POTS - SALES, MEASURED IN POTS"/>
    <tableColumn id="618" xr3:uid="{00000000-0010-0000-0300-00006A020000}" name="BEDDING PLANTS, ANNUAL, FLOWERING &amp; FOLIAR, IMPATIENS, NEW GUINEA, WHOLESALE, POTS, GE 5 INCHES - OPERATIONS WITH SALES"/>
    <tableColumn id="619" xr3:uid="{00000000-0010-0000-0300-00006B020000}" name="BEDDING PLANTS, ANNUAL, FLOWERING &amp; FOLIAR, IMPATIENS, NEW GUINEA, WHOLESALE, POTS, GE 5 INCHES - SALES, MEASURED IN $"/>
    <tableColumn id="620" xr3:uid="{00000000-0010-0000-0300-00006C020000}" name="BEDDING PLANTS, ANNUAL, FLOWERING &amp; FOLIAR, IMPATIENS, NEW GUINEA, WHOLESALE, POTS, GE 5 INCHES - SALES, MEASURED IN POTS"/>
    <tableColumn id="621" xr3:uid="{00000000-0010-0000-0300-00006D020000}" name="BEDDING PLANTS, ANNUAL, FLOWERING &amp; FOLIAR, IMPATIENS, NEW GUINEA, WHOLESALE, POTS, LT 5 INCHES - OPERATIONS WITH SALES"/>
    <tableColumn id="622" xr3:uid="{00000000-0010-0000-0300-00006E020000}" name="BEDDING PLANTS, ANNUAL, FLOWERING &amp; FOLIAR, IMPATIENS, NEW GUINEA, WHOLESALE, POTS, LT 5 INCHES - SALES, MEASURED IN $"/>
    <tableColumn id="623" xr3:uid="{00000000-0010-0000-0300-00006F020000}" name="BEDDING PLANTS, ANNUAL, FLOWERING &amp; FOLIAR, IMPATIENS, NEW GUINEA, WHOLESALE, POTS, LT 5 INCHES - SALES, MEASURED IN POTS"/>
    <tableColumn id="624" xr3:uid="{00000000-0010-0000-0300-000070020000}" name="BEDDING PLANTS, ANNUAL, FLOWERING &amp; FOLIAR, IMPATIENS, OTHER - OPERATIONS WITH SALES"/>
    <tableColumn id="625" xr3:uid="{00000000-0010-0000-0300-000071020000}" name="BEDDING PLANTS, ANNUAL, FLOWERING &amp; FOLIAR, IMPATIENS, OTHER - SALES, MEASURED IN $"/>
    <tableColumn id="626" xr3:uid="{00000000-0010-0000-0300-000072020000}" name="BEDDING PLANTS, ANNUAL, FLOWERING &amp; FOLIAR, IMPATIENS, OTHER, FLATS - OPERATIONS WITH SALES"/>
    <tableColumn id="627" xr3:uid="{00000000-0010-0000-0300-000073020000}" name="BEDDING PLANTS, ANNUAL, FLOWERING &amp; FOLIAR, IMPATIENS, OTHER, FLATS - SALES, MEASURED IN $"/>
    <tableColumn id="628" xr3:uid="{00000000-0010-0000-0300-000074020000}" name="BEDDING PLANTS, ANNUAL, FLOWERING &amp; FOLIAR, IMPATIENS, OTHER, FLATS - SALES, MEASURED IN FLATS"/>
    <tableColumn id="629" xr3:uid="{00000000-0010-0000-0300-000075020000}" name="BEDDING PLANTS, ANNUAL, FLOWERING &amp; FOLIAR, IMPATIENS, OTHER, HANGING BASKETS - OPERATIONS WITH SALES"/>
    <tableColumn id="630" xr3:uid="{00000000-0010-0000-0300-000076020000}" name="BEDDING PLANTS, ANNUAL, FLOWERING &amp; FOLIAR, IMPATIENS, OTHER, HANGING BASKETS - SALES, MEASURED IN $"/>
    <tableColumn id="631" xr3:uid="{00000000-0010-0000-0300-000077020000}" name="BEDDING PLANTS, ANNUAL, FLOWERING &amp; FOLIAR, IMPATIENS, OTHER, HANGING BASKETS - SALES, MEASURED IN BASKETS"/>
    <tableColumn id="632" xr3:uid="{00000000-0010-0000-0300-000078020000}" name="BEDDING PLANTS, ANNUAL, FLOWERING &amp; FOLIAR, IMPATIENS, OTHER, POTS - OPERATIONS WITH SALES"/>
    <tableColumn id="633" xr3:uid="{00000000-0010-0000-0300-000079020000}" name="BEDDING PLANTS, ANNUAL, FLOWERING &amp; FOLIAR, IMPATIENS, OTHER, POTS - SALES, MEASURED IN $"/>
    <tableColumn id="634" xr3:uid="{00000000-0010-0000-0300-00007A020000}" name="BEDDING PLANTS, ANNUAL, FLOWERING &amp; FOLIAR, IMPATIENS, OTHER, POTS - SALES, MEASURED IN POTS"/>
    <tableColumn id="635" xr3:uid="{00000000-0010-0000-0300-00007B020000}" name="BEDDING PLANTS, ANNUAL, FLOWERING &amp; FOLIAR, IMPATIENS, OTHER, POTS, GE 5 INCHES - OPERATIONS WITH SALES"/>
    <tableColumn id="636" xr3:uid="{00000000-0010-0000-0300-00007C020000}" name="BEDDING PLANTS, ANNUAL, FLOWERING &amp; FOLIAR, IMPATIENS, OTHER, POTS, GE 5 INCHES - SALES, MEASURED IN $"/>
    <tableColumn id="637" xr3:uid="{00000000-0010-0000-0300-00007D020000}" name="BEDDING PLANTS, ANNUAL, FLOWERING &amp; FOLIAR, IMPATIENS, OTHER, POTS, GE 5 INCHES - SALES, MEASURED IN POTS"/>
    <tableColumn id="638" xr3:uid="{00000000-0010-0000-0300-00007E020000}" name="BEDDING PLANTS, ANNUAL, FLOWERING &amp; FOLIAR, IMPATIENS, OTHER, POTS, LT 5 INCHES - OPERATIONS WITH SALES"/>
    <tableColumn id="639" xr3:uid="{00000000-0010-0000-0300-00007F020000}" name="BEDDING PLANTS, ANNUAL, FLOWERING &amp; FOLIAR, IMPATIENS, OTHER, POTS, LT 5 INCHES - SALES, MEASURED IN $"/>
    <tableColumn id="640" xr3:uid="{00000000-0010-0000-0300-000080020000}" name="BEDDING PLANTS, ANNUAL, FLOWERING &amp; FOLIAR, IMPATIENS, OTHER, POTS, LT 5 INCHES - SALES, MEASURED IN POTS"/>
    <tableColumn id="641" xr3:uid="{00000000-0010-0000-0300-000081020000}" name="BEDDING PLANTS, ANNUAL, FLOWERING &amp; FOLIAR, IMPATIENS, OTHER, RETAIL - OPERATIONS WITH SALES"/>
    <tableColumn id="642" xr3:uid="{00000000-0010-0000-0300-000082020000}" name="BEDDING PLANTS, ANNUAL, FLOWERING &amp; FOLIAR, IMPATIENS, OTHER, RETAIL - SALES, MEASURED IN $"/>
    <tableColumn id="643" xr3:uid="{00000000-0010-0000-0300-000083020000}" name="BEDDING PLANTS, ANNUAL, FLOWERING &amp; FOLIAR, IMPATIENS, OTHER, RETAIL, POTS - OPERATIONS WITH SALES"/>
    <tableColumn id="644" xr3:uid="{00000000-0010-0000-0300-000084020000}" name="BEDDING PLANTS, ANNUAL, FLOWERING &amp; FOLIAR, IMPATIENS, OTHER, RETAIL, POTS - SALES, MEASURED IN $"/>
    <tableColumn id="645" xr3:uid="{00000000-0010-0000-0300-000085020000}" name="BEDDING PLANTS, ANNUAL, FLOWERING &amp; FOLIAR, IMPATIENS, OTHER, RETAIL, POTS - SALES, MEASURED IN POTS"/>
    <tableColumn id="646" xr3:uid="{00000000-0010-0000-0300-000086020000}" name="BEDDING PLANTS, ANNUAL, FLOWERING &amp; FOLIAR, IMPATIENS, OTHER, RETAIL, POTS, GE 5 INCHES - OPERATIONS WITH SALES"/>
    <tableColumn id="647" xr3:uid="{00000000-0010-0000-0300-000087020000}" name="BEDDING PLANTS, ANNUAL, FLOWERING &amp; FOLIAR, IMPATIENS, OTHER, RETAIL, POTS, GE 5 INCHES - SALES, MEASURED IN $"/>
    <tableColumn id="648" xr3:uid="{00000000-0010-0000-0300-000088020000}" name="BEDDING PLANTS, ANNUAL, FLOWERING &amp; FOLIAR, IMPATIENS, OTHER, RETAIL, POTS, GE 5 INCHES - SALES, MEASURED IN POTS"/>
    <tableColumn id="649" xr3:uid="{00000000-0010-0000-0300-000089020000}" name="BEDDING PLANTS, ANNUAL, FLOWERING &amp; FOLIAR, IMPATIENS, OTHER, RETAIL, POTS, LT 5 INCHES - OPERATIONS WITH SALES"/>
    <tableColumn id="650" xr3:uid="{00000000-0010-0000-0300-00008A020000}" name="BEDDING PLANTS, ANNUAL, FLOWERING &amp; FOLIAR, IMPATIENS, OTHER, RETAIL, POTS, LT 5 INCHES - SALES, MEASURED IN $"/>
    <tableColumn id="651" xr3:uid="{00000000-0010-0000-0300-00008B020000}" name="BEDDING PLANTS, ANNUAL, FLOWERING &amp; FOLIAR, IMPATIENS, OTHER, RETAIL, POTS, LT 5 INCHES - SALES, MEASURED IN POTS"/>
    <tableColumn id="652" xr3:uid="{00000000-0010-0000-0300-00008C020000}" name="BEDDING PLANTS, ANNUAL, FLOWERING &amp; FOLIAR, IMPATIENS, OTHER, WHOLESALE - OPERATIONS WITH SALES"/>
    <tableColumn id="653" xr3:uid="{00000000-0010-0000-0300-00008D020000}" name="BEDDING PLANTS, ANNUAL, FLOWERING &amp; FOLIAR, IMPATIENS, OTHER, WHOLESALE - SALES, MEASURED IN $"/>
    <tableColumn id="654" xr3:uid="{00000000-0010-0000-0300-00008E020000}" name="BEDDING PLANTS, ANNUAL, FLOWERING &amp; FOLIAR, IMPATIENS, OTHER, WHOLESALE, FLATS - OPERATIONS WITH SALES"/>
    <tableColumn id="655" xr3:uid="{00000000-0010-0000-0300-00008F020000}" name="BEDDING PLANTS, ANNUAL, FLOWERING &amp; FOLIAR, IMPATIENS, OTHER, WHOLESALE, FLATS - SALES, MEASURED IN $"/>
    <tableColumn id="656" xr3:uid="{00000000-0010-0000-0300-000090020000}" name="BEDDING PLANTS, ANNUAL, FLOWERING &amp; FOLIAR, IMPATIENS, OTHER, WHOLESALE, FLATS - SALES, MEASURED IN FLATS"/>
    <tableColumn id="657" xr3:uid="{00000000-0010-0000-0300-000091020000}" name="BEDDING PLANTS, ANNUAL, FLOWERING &amp; FOLIAR, IMPATIENS, OTHER, WHOLESALE, HANGING BASKETS - OPERATIONS WITH SALES"/>
    <tableColumn id="658" xr3:uid="{00000000-0010-0000-0300-000092020000}" name="BEDDING PLANTS, ANNUAL, FLOWERING &amp; FOLIAR, IMPATIENS, OTHER, WHOLESALE, HANGING BASKETS - SALES, MEASURED IN $"/>
    <tableColumn id="659" xr3:uid="{00000000-0010-0000-0300-000093020000}" name="BEDDING PLANTS, ANNUAL, FLOWERING &amp; FOLIAR, IMPATIENS, OTHER, WHOLESALE, HANGING BASKETS - SALES, MEASURED IN BASKETS"/>
    <tableColumn id="660" xr3:uid="{00000000-0010-0000-0300-000094020000}" name="BEDDING PLANTS, ANNUAL, FLOWERING &amp; FOLIAR, IMPATIENS, OTHER, WHOLESALE, POTS - OPERATIONS WITH SALES"/>
    <tableColumn id="661" xr3:uid="{00000000-0010-0000-0300-000095020000}" name="BEDDING PLANTS, ANNUAL, FLOWERING &amp; FOLIAR, IMPATIENS, OTHER, WHOLESALE, POTS - SALES, MEASURED IN $"/>
    <tableColumn id="662" xr3:uid="{00000000-0010-0000-0300-000096020000}" name="BEDDING PLANTS, ANNUAL, FLOWERING &amp; FOLIAR, IMPATIENS, OTHER, WHOLESALE, POTS - SALES, MEASURED IN POTS"/>
    <tableColumn id="663" xr3:uid="{00000000-0010-0000-0300-000097020000}" name="BEDDING PLANTS, ANNUAL, FLOWERING &amp; FOLIAR, IMPATIENS, OTHER, WHOLESALE, POTS, GE 5 INCHES - OPERATIONS WITH SALES"/>
    <tableColumn id="664" xr3:uid="{00000000-0010-0000-0300-000098020000}" name="BEDDING PLANTS, ANNUAL, FLOWERING &amp; FOLIAR, IMPATIENS, OTHER, WHOLESALE, POTS, GE 5 INCHES - SALES, MEASURED IN $"/>
    <tableColumn id="665" xr3:uid="{00000000-0010-0000-0300-000099020000}" name="BEDDING PLANTS, ANNUAL, FLOWERING &amp; FOLIAR, IMPATIENS, OTHER, WHOLESALE, POTS, GE 5 INCHES - SALES, MEASURED IN POTS"/>
    <tableColumn id="666" xr3:uid="{00000000-0010-0000-0300-00009A020000}" name="BEDDING PLANTS, ANNUAL, FLOWERING &amp; FOLIAR, IMPATIENS, OTHER, WHOLESALE, POTS, LT 5 INCHES - OPERATIONS WITH SALES"/>
    <tableColumn id="667" xr3:uid="{00000000-0010-0000-0300-00009B020000}" name="BEDDING PLANTS, ANNUAL, FLOWERING &amp; FOLIAR, IMPATIENS, OTHER, WHOLESALE, POTS, LT 5 INCHES - SALES, MEASURED IN $"/>
    <tableColumn id="668" xr3:uid="{00000000-0010-0000-0300-00009C020000}" name="BEDDING PLANTS, ANNUAL, FLOWERING &amp; FOLIAR, IMPATIENS, OTHER, WHOLESALE, POTS, LT 5 INCHES - SALES, MEASURED IN POTS"/>
    <tableColumn id="669" xr3:uid="{00000000-0010-0000-0300-00009D020000}" name="BEDDING PLANTS, ANNUAL, FLOWERING &amp; FOLIAR, IPOMEA (SWEET POTATO VINE) - OPERATIONS WITH SALES"/>
    <tableColumn id="670" xr3:uid="{00000000-0010-0000-0300-00009E020000}" name="BEDDING PLANTS, ANNUAL, FLOWERING &amp; FOLIAR, IPOMEA (SWEET POTATO VINE) - SALES, MEASURED IN $"/>
    <tableColumn id="671" xr3:uid="{00000000-0010-0000-0300-00009F020000}" name="BEDDING PLANTS, ANNUAL, FLOWERING &amp; FOLIAR, IPOMEA (SWEET POTATO VINE), POTS - OPERATIONS WITH SALES"/>
    <tableColumn id="672" xr3:uid="{00000000-0010-0000-0300-0000A0020000}" name="BEDDING PLANTS, ANNUAL, FLOWERING &amp; FOLIAR, IPOMEA (SWEET POTATO VINE), POTS - SALES, MEASURED IN $"/>
    <tableColumn id="673" xr3:uid="{00000000-0010-0000-0300-0000A1020000}" name="BEDDING PLANTS, ANNUAL, FLOWERING &amp; FOLIAR, IPOMEA (SWEET POTATO VINE), POTS - SALES, MEASURED IN POTS"/>
    <tableColumn id="674" xr3:uid="{00000000-0010-0000-0300-0000A2020000}" name="BEDDING PLANTS, ANNUAL, FLOWERING &amp; FOLIAR, IPOMEA (SWEET POTATO VINE), POTS, GE 5 INCHES - OPERATIONS WITH SALES"/>
    <tableColumn id="675" xr3:uid="{00000000-0010-0000-0300-0000A3020000}" name="BEDDING PLANTS, ANNUAL, FLOWERING &amp; FOLIAR, IPOMEA (SWEET POTATO VINE), POTS, GE 5 INCHES - SALES, MEASURED IN $"/>
    <tableColumn id="676" xr3:uid="{00000000-0010-0000-0300-0000A4020000}" name="BEDDING PLANTS, ANNUAL, FLOWERING &amp; FOLIAR, IPOMEA (SWEET POTATO VINE), POTS, GE 5 INCHES - SALES, MEASURED IN POTS"/>
    <tableColumn id="677" xr3:uid="{00000000-0010-0000-0300-0000A5020000}" name="BEDDING PLANTS, ANNUAL, FLOWERING &amp; FOLIAR, IPOMEA (SWEET POTATO VINE), WHOLESALE - OPERATIONS WITH SALES"/>
    <tableColumn id="678" xr3:uid="{00000000-0010-0000-0300-0000A6020000}" name="BEDDING PLANTS, ANNUAL, FLOWERING &amp; FOLIAR, IPOMEA (SWEET POTATO VINE), WHOLESALE - SALES, MEASURED IN $"/>
    <tableColumn id="679" xr3:uid="{00000000-0010-0000-0300-0000A7020000}" name="BEDDING PLANTS, ANNUAL, FLOWERING &amp; FOLIAR, IPOMEA (SWEET POTATO VINE), WHOLESALE, POTS - OPERATIONS WITH SALES"/>
    <tableColumn id="680" xr3:uid="{00000000-0010-0000-0300-0000A8020000}" name="BEDDING PLANTS, ANNUAL, FLOWERING &amp; FOLIAR, IPOMEA (SWEET POTATO VINE), WHOLESALE, POTS - SALES, MEASURED IN $"/>
    <tableColumn id="681" xr3:uid="{00000000-0010-0000-0300-0000A9020000}" name="BEDDING PLANTS, ANNUAL, FLOWERING &amp; FOLIAR, IPOMEA (SWEET POTATO VINE), WHOLESALE, POTS - SALES, MEASURED IN POTS"/>
    <tableColumn id="682" xr3:uid="{00000000-0010-0000-0300-0000AA020000}" name="BEDDING PLANTS, ANNUAL, FLOWERING &amp; FOLIAR, IPOMEA (SWEET POTATO VINE), WHOLESALE, POTS, GE 5 INCHES - OPERATIONS WITH SALES"/>
    <tableColumn id="683" xr3:uid="{00000000-0010-0000-0300-0000AB020000}" name="BEDDING PLANTS, ANNUAL, FLOWERING &amp; FOLIAR, IPOMEA (SWEET POTATO VINE), WHOLESALE, POTS, GE 5 INCHES - SALES, MEASURED IN $"/>
    <tableColumn id="684" xr3:uid="{00000000-0010-0000-0300-0000AC020000}" name="BEDDING PLANTS, ANNUAL, FLOWERING &amp; FOLIAR, IPOMEA (SWEET POTATO VINE), WHOLESALE, POTS, GE 5 INCHES - SALES, MEASURED IN POTS"/>
    <tableColumn id="685" xr3:uid="{00000000-0010-0000-0300-0000AD020000}" name="BEDDING PLANTS, ANNUAL, FLOWERING &amp; FOLIAR, LANTANA - OPERATIONS WITH SALES"/>
    <tableColumn id="686" xr3:uid="{00000000-0010-0000-0300-0000AE020000}" name="BEDDING PLANTS, ANNUAL, FLOWERING &amp; FOLIAR, LANTANA - SALES, MEASURED IN $"/>
    <tableColumn id="687" xr3:uid="{00000000-0010-0000-0300-0000AF020000}" name="BEDDING PLANTS, ANNUAL, FLOWERING &amp; FOLIAR, LANTANA, FLATS - OPERATIONS WITH SALES"/>
    <tableColumn id="688" xr3:uid="{00000000-0010-0000-0300-0000B0020000}" name="BEDDING PLANTS, ANNUAL, FLOWERING &amp; FOLIAR, LANTANA, FLATS - SALES, MEASURED IN $"/>
    <tableColumn id="689" xr3:uid="{00000000-0010-0000-0300-0000B1020000}" name="BEDDING PLANTS, ANNUAL, FLOWERING &amp; FOLIAR, LANTANA, FLATS - SALES, MEASURED IN FLATS"/>
    <tableColumn id="690" xr3:uid="{00000000-0010-0000-0300-0000B2020000}" name="BEDDING PLANTS, ANNUAL, FLOWERING &amp; FOLIAR, LANTANA, POTS - OPERATIONS WITH SALES"/>
    <tableColumn id="691" xr3:uid="{00000000-0010-0000-0300-0000B3020000}" name="BEDDING PLANTS, ANNUAL, FLOWERING &amp; FOLIAR, LANTANA, POTS - SALES, MEASURED IN $"/>
    <tableColumn id="692" xr3:uid="{00000000-0010-0000-0300-0000B4020000}" name="BEDDING PLANTS, ANNUAL, FLOWERING &amp; FOLIAR, LANTANA, POTS - SALES, MEASURED IN POTS"/>
    <tableColumn id="693" xr3:uid="{00000000-0010-0000-0300-0000B5020000}" name="BEDDING PLANTS, ANNUAL, FLOWERING &amp; FOLIAR, LANTANA, POTS, LT 5 INCHES - OPERATIONS WITH SALES"/>
    <tableColumn id="694" xr3:uid="{00000000-0010-0000-0300-0000B6020000}" name="BEDDING PLANTS, ANNUAL, FLOWERING &amp; FOLIAR, LANTANA, POTS, LT 5 INCHES - SALES, MEASURED IN $"/>
    <tableColumn id="695" xr3:uid="{00000000-0010-0000-0300-0000B7020000}" name="BEDDING PLANTS, ANNUAL, FLOWERING &amp; FOLIAR, LANTANA, POTS, LT 5 INCHES - SALES, MEASURED IN POTS"/>
    <tableColumn id="696" xr3:uid="{00000000-0010-0000-0300-0000B8020000}" name="BEDDING PLANTS, ANNUAL, FLOWERING &amp; FOLIAR, LANTANA, RETAIL - OPERATIONS WITH SALES"/>
    <tableColumn id="697" xr3:uid="{00000000-0010-0000-0300-0000B9020000}" name="BEDDING PLANTS, ANNUAL, FLOWERING &amp; FOLIAR, LANTANA, RETAIL - SALES, MEASURED IN $"/>
    <tableColumn id="698" xr3:uid="{00000000-0010-0000-0300-0000BA020000}" name="BEDDING PLANTS, ANNUAL, FLOWERING &amp; FOLIAR, LANTANA, RETAIL, FLATS - OPERATIONS WITH SALES"/>
    <tableColumn id="699" xr3:uid="{00000000-0010-0000-0300-0000BB020000}" name="BEDDING PLANTS, ANNUAL, FLOWERING &amp; FOLIAR, LANTANA, RETAIL, FLATS - SALES, MEASURED IN $"/>
    <tableColumn id="700" xr3:uid="{00000000-0010-0000-0300-0000BC020000}" name="BEDDING PLANTS, ANNUAL, FLOWERING &amp; FOLIAR, LANTANA, RETAIL, FLATS - SALES, MEASURED IN FLATS"/>
    <tableColumn id="701" xr3:uid="{00000000-0010-0000-0300-0000BD020000}" name="BEDDING PLANTS, ANNUAL, FLOWERING &amp; FOLIAR, LANTANA, RETAIL, POTS - OPERATIONS WITH SALES"/>
    <tableColumn id="702" xr3:uid="{00000000-0010-0000-0300-0000BE020000}" name="BEDDING PLANTS, ANNUAL, FLOWERING &amp; FOLIAR, LANTANA, RETAIL, POTS - SALES, MEASURED IN $"/>
    <tableColumn id="703" xr3:uid="{00000000-0010-0000-0300-0000BF020000}" name="BEDDING PLANTS, ANNUAL, FLOWERING &amp; FOLIAR, LANTANA, RETAIL, POTS - SALES, MEASURED IN POTS"/>
    <tableColumn id="704" xr3:uid="{00000000-0010-0000-0300-0000C0020000}" name="BEDDING PLANTS, ANNUAL, FLOWERING &amp; FOLIAR, LANTANA, RETAIL, POTS, LT 5 INCHES - OPERATIONS WITH SALES"/>
    <tableColumn id="705" xr3:uid="{00000000-0010-0000-0300-0000C1020000}" name="BEDDING PLANTS, ANNUAL, FLOWERING &amp; FOLIAR, LANTANA, RETAIL, POTS, LT 5 INCHES - SALES, MEASURED IN $"/>
    <tableColumn id="706" xr3:uid="{00000000-0010-0000-0300-0000C2020000}" name="BEDDING PLANTS, ANNUAL, FLOWERING &amp; FOLIAR, LANTANA, RETAIL, POTS, LT 5 INCHES - SALES, MEASURED IN POTS"/>
    <tableColumn id="707" xr3:uid="{00000000-0010-0000-0300-0000C3020000}" name="BEDDING PLANTS, ANNUAL, FLOWERING &amp; FOLIAR, LANTANA, WHOLESALE - OPERATIONS WITH SALES"/>
    <tableColumn id="708" xr3:uid="{00000000-0010-0000-0300-0000C4020000}" name="BEDDING PLANTS, ANNUAL, FLOWERING &amp; FOLIAR, LANTANA, WHOLESALE - SALES, MEASURED IN $"/>
    <tableColumn id="709" xr3:uid="{00000000-0010-0000-0300-0000C5020000}" name="BEDDING PLANTS, ANNUAL, FLOWERING &amp; FOLIAR, LANTANA, WHOLESALE, FLATS - OPERATIONS WITH SALES"/>
    <tableColumn id="710" xr3:uid="{00000000-0010-0000-0300-0000C6020000}" name="BEDDING PLANTS, ANNUAL, FLOWERING &amp; FOLIAR, LANTANA, WHOLESALE, FLATS - SALES, MEASURED IN $"/>
    <tableColumn id="711" xr3:uid="{00000000-0010-0000-0300-0000C7020000}" name="BEDDING PLANTS, ANNUAL, FLOWERING &amp; FOLIAR, LANTANA, WHOLESALE, FLATS - SALES, MEASURED IN FLATS"/>
    <tableColumn id="712" xr3:uid="{00000000-0010-0000-0300-0000C8020000}" name="BEDDING PLANTS, ANNUAL, FLOWERING &amp; FOLIAR, LANTANA, WHOLESALE, POTS - OPERATIONS WITH SALES"/>
    <tableColumn id="713" xr3:uid="{00000000-0010-0000-0300-0000C9020000}" name="BEDDING PLANTS, ANNUAL, FLOWERING &amp; FOLIAR, LANTANA, WHOLESALE, POTS - SALES, MEASURED IN $"/>
    <tableColumn id="714" xr3:uid="{00000000-0010-0000-0300-0000CA020000}" name="BEDDING PLANTS, ANNUAL, FLOWERING &amp; FOLIAR, LANTANA, WHOLESALE, POTS - SALES, MEASURED IN POTS"/>
    <tableColumn id="715" xr3:uid="{00000000-0010-0000-0300-0000CB020000}" name="BEDDING PLANTS, ANNUAL, FLOWERING &amp; FOLIAR, LANTANA, WHOLESALE, POTS, LT 5 INCHES - OPERATIONS WITH SALES"/>
    <tableColumn id="716" xr3:uid="{00000000-0010-0000-0300-0000CC020000}" name="BEDDING PLANTS, ANNUAL, FLOWERING &amp; FOLIAR, LANTANA, WHOLESALE, POTS, LT 5 INCHES - SALES, MEASURED IN $"/>
    <tableColumn id="717" xr3:uid="{00000000-0010-0000-0300-0000CD020000}" name="BEDDING PLANTS, ANNUAL, FLOWERING &amp; FOLIAR, LANTANA, WHOLESALE, POTS, LT 5 INCHES - SALES, MEASURED IN POTS"/>
    <tableColumn id="718" xr3:uid="{00000000-0010-0000-0300-0000CE020000}" name="BEDDING PLANTS, ANNUAL, FLOWERING &amp; FOLIAR, LISIANTHUS - OPERATIONS WITH SALES"/>
    <tableColumn id="719" xr3:uid="{00000000-0010-0000-0300-0000CF020000}" name="BEDDING PLANTS, ANNUAL, FLOWERING &amp; FOLIAR, LISIANTHUS - SALES, MEASURED IN $"/>
    <tableColumn id="720" xr3:uid="{00000000-0010-0000-0300-0000D0020000}" name="BEDDING PLANTS, ANNUAL, FLOWERING &amp; FOLIAR, LISIANTHUS, POTS - OPERATIONS WITH SALES"/>
    <tableColumn id="721" xr3:uid="{00000000-0010-0000-0300-0000D1020000}" name="BEDDING PLANTS, ANNUAL, FLOWERING &amp; FOLIAR, LISIANTHUS, POTS - SALES, MEASURED IN $"/>
    <tableColumn id="722" xr3:uid="{00000000-0010-0000-0300-0000D2020000}" name="BEDDING PLANTS, ANNUAL, FLOWERING &amp; FOLIAR, LISIANTHUS, POTS - SALES, MEASURED IN POTS"/>
    <tableColumn id="723" xr3:uid="{00000000-0010-0000-0300-0000D3020000}" name="BEDDING PLANTS, ANNUAL, FLOWERING &amp; FOLIAR, LISIANTHUS, POTS, GE 5 INCHES - OPERATIONS WITH SALES"/>
    <tableColumn id="724" xr3:uid="{00000000-0010-0000-0300-0000D4020000}" name="BEDDING PLANTS, ANNUAL, FLOWERING &amp; FOLIAR, LISIANTHUS, POTS, GE 5 INCHES - SALES, MEASURED IN $"/>
    <tableColumn id="725" xr3:uid="{00000000-0010-0000-0300-0000D5020000}" name="BEDDING PLANTS, ANNUAL, FLOWERING &amp; FOLIAR, LISIANTHUS, POTS, GE 5 INCHES - SALES, MEASURED IN POTS"/>
    <tableColumn id="726" xr3:uid="{00000000-0010-0000-0300-0000D6020000}" name="BEDDING PLANTS, ANNUAL, FLOWERING &amp; FOLIAR, LISIANTHUS, WHOLESALE - OPERATIONS WITH SALES"/>
    <tableColumn id="727" xr3:uid="{00000000-0010-0000-0300-0000D7020000}" name="BEDDING PLANTS, ANNUAL, FLOWERING &amp; FOLIAR, LISIANTHUS, WHOLESALE - SALES, MEASURED IN $"/>
    <tableColumn id="728" xr3:uid="{00000000-0010-0000-0300-0000D8020000}" name="BEDDING PLANTS, ANNUAL, FLOWERING &amp; FOLIAR, LISIANTHUS, WHOLESALE, POTS - OPERATIONS WITH SALES"/>
    <tableColumn id="729" xr3:uid="{00000000-0010-0000-0300-0000D9020000}" name="BEDDING PLANTS, ANNUAL, FLOWERING &amp; FOLIAR, LISIANTHUS, WHOLESALE, POTS - SALES, MEASURED IN $"/>
    <tableColumn id="730" xr3:uid="{00000000-0010-0000-0300-0000DA020000}" name="BEDDING PLANTS, ANNUAL, FLOWERING &amp; FOLIAR, LISIANTHUS, WHOLESALE, POTS - SALES, MEASURED IN POTS"/>
    <tableColumn id="731" xr3:uid="{00000000-0010-0000-0300-0000DB020000}" name="BEDDING PLANTS, ANNUAL, FLOWERING &amp; FOLIAR, LISIANTHUS, WHOLESALE, POTS, GE 5 INCHES - OPERATIONS WITH SALES"/>
    <tableColumn id="732" xr3:uid="{00000000-0010-0000-0300-0000DC020000}" name="BEDDING PLANTS, ANNUAL, FLOWERING &amp; FOLIAR, LISIANTHUS, WHOLESALE, POTS, GE 5 INCHES - SALES, MEASURED IN $"/>
    <tableColumn id="733" xr3:uid="{00000000-0010-0000-0300-0000DD020000}" name="BEDDING PLANTS, ANNUAL, FLOWERING &amp; FOLIAR, LISIANTHUS, WHOLESALE, POTS, GE 5 INCHES - SALES, MEASURED IN POTS"/>
    <tableColumn id="734" xr3:uid="{00000000-0010-0000-0300-0000DE020000}" name="BEDDING PLANTS, ANNUAL, FLOWERING &amp; FOLIAR, LOBELIA - OPERATIONS WITH SALES"/>
    <tableColumn id="735" xr3:uid="{00000000-0010-0000-0300-0000DF020000}" name="BEDDING PLANTS, ANNUAL, FLOWERING &amp; FOLIAR, LOBELIA - SALES, MEASURED IN $"/>
    <tableColumn id="736" xr3:uid="{00000000-0010-0000-0300-0000E0020000}" name="BEDDING PLANTS, ANNUAL, FLOWERING &amp; FOLIAR, LOBELIA, POTS - OPERATIONS WITH SALES"/>
    <tableColumn id="737" xr3:uid="{00000000-0010-0000-0300-0000E1020000}" name="BEDDING PLANTS, ANNUAL, FLOWERING &amp; FOLIAR, LOBELIA, POTS - SALES, MEASURED IN $"/>
    <tableColumn id="738" xr3:uid="{00000000-0010-0000-0300-0000E2020000}" name="BEDDING PLANTS, ANNUAL, FLOWERING &amp; FOLIAR, LOBELIA, POTS - SALES, MEASURED IN POTS"/>
    <tableColumn id="739" xr3:uid="{00000000-0010-0000-0300-0000E3020000}" name="BEDDING PLANTS, ANNUAL, FLOWERING &amp; FOLIAR, LOBELIA, POTS, GE 5 INCHES - OPERATIONS WITH SALES"/>
    <tableColumn id="740" xr3:uid="{00000000-0010-0000-0300-0000E4020000}" name="BEDDING PLANTS, ANNUAL, FLOWERING &amp; FOLIAR, LOBELIA, POTS, GE 5 INCHES - SALES, MEASURED IN $"/>
    <tableColumn id="741" xr3:uid="{00000000-0010-0000-0300-0000E5020000}" name="BEDDING PLANTS, ANNUAL, FLOWERING &amp; FOLIAR, LOBELIA, POTS, GE 5 INCHES - SALES, MEASURED IN POTS"/>
    <tableColumn id="742" xr3:uid="{00000000-0010-0000-0300-0000E6020000}" name="BEDDING PLANTS, ANNUAL, FLOWERING &amp; FOLIAR, LOBELIA, POTS, LT 5 INCHES - OPERATIONS WITH SALES"/>
    <tableColumn id="743" xr3:uid="{00000000-0010-0000-0300-0000E7020000}" name="BEDDING PLANTS, ANNUAL, FLOWERING &amp; FOLIAR, LOBELIA, POTS, LT 5 INCHES - SALES, MEASURED IN $"/>
    <tableColumn id="744" xr3:uid="{00000000-0010-0000-0300-0000E8020000}" name="BEDDING PLANTS, ANNUAL, FLOWERING &amp; FOLIAR, LOBELIA, POTS, LT 5 INCHES - SALES, MEASURED IN POTS"/>
    <tableColumn id="745" xr3:uid="{00000000-0010-0000-0300-0000E9020000}" name="BEDDING PLANTS, ANNUAL, FLOWERING &amp; FOLIAR, LOBELIA, WHOLESALE - OPERATIONS WITH SALES"/>
    <tableColumn id="746" xr3:uid="{00000000-0010-0000-0300-0000EA020000}" name="BEDDING PLANTS, ANNUAL, FLOWERING &amp; FOLIAR, LOBELIA, WHOLESALE - SALES, MEASURED IN $"/>
    <tableColumn id="747" xr3:uid="{00000000-0010-0000-0300-0000EB020000}" name="BEDDING PLANTS, ANNUAL, FLOWERING &amp; FOLIAR, LOBELIA, WHOLESALE, POTS - OPERATIONS WITH SALES"/>
    <tableColumn id="748" xr3:uid="{00000000-0010-0000-0300-0000EC020000}" name="BEDDING PLANTS, ANNUAL, FLOWERING &amp; FOLIAR, LOBELIA, WHOLESALE, POTS - SALES, MEASURED IN $"/>
    <tableColumn id="749" xr3:uid="{00000000-0010-0000-0300-0000ED020000}" name="BEDDING PLANTS, ANNUAL, FLOWERING &amp; FOLIAR, LOBELIA, WHOLESALE, POTS - SALES, MEASURED IN POTS"/>
    <tableColumn id="750" xr3:uid="{00000000-0010-0000-0300-0000EE020000}" name="BEDDING PLANTS, ANNUAL, FLOWERING &amp; FOLIAR, LOBELIA, WHOLESALE, POTS, GE 5 INCHES - OPERATIONS WITH SALES"/>
    <tableColumn id="751" xr3:uid="{00000000-0010-0000-0300-0000EF020000}" name="BEDDING PLANTS, ANNUAL, FLOWERING &amp; FOLIAR, LOBELIA, WHOLESALE, POTS, GE 5 INCHES - SALES, MEASURED IN $"/>
    <tableColumn id="752" xr3:uid="{00000000-0010-0000-0300-0000F0020000}" name="BEDDING PLANTS, ANNUAL, FLOWERING &amp; FOLIAR, LOBELIA, WHOLESALE, POTS, GE 5 INCHES - SALES, MEASURED IN POTS"/>
    <tableColumn id="753" xr3:uid="{00000000-0010-0000-0300-0000F1020000}" name="BEDDING PLANTS, ANNUAL, FLOWERING &amp; FOLIAR, LOBELIA, WHOLESALE, POTS, LT 5 INCHES - OPERATIONS WITH SALES"/>
    <tableColumn id="754" xr3:uid="{00000000-0010-0000-0300-0000F2020000}" name="BEDDING PLANTS, ANNUAL, FLOWERING &amp; FOLIAR, LOBELIA, WHOLESALE, POTS, LT 5 INCHES - SALES, MEASURED IN $"/>
    <tableColumn id="755" xr3:uid="{00000000-0010-0000-0300-0000F3020000}" name="BEDDING PLANTS, ANNUAL, FLOWERING &amp; FOLIAR, LOBELIA, WHOLESALE, POTS, LT 5 INCHES - SALES, MEASURED IN POTS"/>
    <tableColumn id="756" xr3:uid="{00000000-0010-0000-0300-0000F4020000}" name="BEDDING PLANTS, ANNUAL, FLOWERING &amp; FOLIAR, MARIGOLD - OPERATIONS WITH SALES"/>
    <tableColumn id="757" xr3:uid="{00000000-0010-0000-0300-0000F5020000}" name="BEDDING PLANTS, ANNUAL, FLOWERING &amp; FOLIAR, MARIGOLD - SALES, MEASURED IN $"/>
    <tableColumn id="758" xr3:uid="{00000000-0010-0000-0300-0000F6020000}" name="BEDDING PLANTS, ANNUAL, FLOWERING &amp; FOLIAR, MARIGOLD, FLATS - OPERATIONS WITH SALES"/>
    <tableColumn id="759" xr3:uid="{00000000-0010-0000-0300-0000F7020000}" name="BEDDING PLANTS, ANNUAL, FLOWERING &amp; FOLIAR, MARIGOLD, FLATS - SALES, MEASURED IN $"/>
    <tableColumn id="760" xr3:uid="{00000000-0010-0000-0300-0000F8020000}" name="BEDDING PLANTS, ANNUAL, FLOWERING &amp; FOLIAR, MARIGOLD, FLATS - SALES, MEASURED IN FLATS"/>
    <tableColumn id="761" xr3:uid="{00000000-0010-0000-0300-0000F9020000}" name="BEDDING PLANTS, ANNUAL, FLOWERING &amp; FOLIAR, MARIGOLD, POTS - OPERATIONS WITH SALES"/>
    <tableColumn id="762" xr3:uid="{00000000-0010-0000-0300-0000FA020000}" name="BEDDING PLANTS, ANNUAL, FLOWERING &amp; FOLIAR, MARIGOLD, POTS - SALES, MEASURED IN $"/>
    <tableColumn id="763" xr3:uid="{00000000-0010-0000-0300-0000FB020000}" name="BEDDING PLANTS, ANNUAL, FLOWERING &amp; FOLIAR, MARIGOLD, POTS - SALES, MEASURED IN POTS"/>
    <tableColumn id="764" xr3:uid="{00000000-0010-0000-0300-0000FC020000}" name="BEDDING PLANTS, ANNUAL, FLOWERING &amp; FOLIAR, MARIGOLD, POTS, GE 5 INCHES - OPERATIONS WITH SALES"/>
    <tableColumn id="765" xr3:uid="{00000000-0010-0000-0300-0000FD020000}" name="BEDDING PLANTS, ANNUAL, FLOWERING &amp; FOLIAR, MARIGOLD, POTS, GE 5 INCHES - SALES, MEASURED IN $"/>
    <tableColumn id="766" xr3:uid="{00000000-0010-0000-0300-0000FE020000}" name="BEDDING PLANTS, ANNUAL, FLOWERING &amp; FOLIAR, MARIGOLD, POTS, GE 5 INCHES - SALES, MEASURED IN POTS"/>
    <tableColumn id="767" xr3:uid="{00000000-0010-0000-0300-0000FF020000}" name="BEDDING PLANTS, ANNUAL, FLOWERING &amp; FOLIAR, MARIGOLD, POTS, LT 5 INCHES - OPERATIONS WITH SALES"/>
    <tableColumn id="768" xr3:uid="{00000000-0010-0000-0300-000000030000}" name="BEDDING PLANTS, ANNUAL, FLOWERING &amp; FOLIAR, MARIGOLD, POTS, LT 5 INCHES - SALES, MEASURED IN $"/>
    <tableColumn id="769" xr3:uid="{00000000-0010-0000-0300-000001030000}" name="BEDDING PLANTS, ANNUAL, FLOWERING &amp; FOLIAR, MARIGOLD, POTS, LT 5 INCHES - SALES, MEASURED IN POTS"/>
    <tableColumn id="770" xr3:uid="{00000000-0010-0000-0300-000002030000}" name="BEDDING PLANTS, ANNUAL, FLOWERING &amp; FOLIAR, MARIGOLD, RETAIL - OPERATIONS WITH SALES"/>
    <tableColumn id="771" xr3:uid="{00000000-0010-0000-0300-000003030000}" name="BEDDING PLANTS, ANNUAL, FLOWERING &amp; FOLIAR, MARIGOLD, RETAIL - SALES, MEASURED IN $"/>
    <tableColumn id="772" xr3:uid="{00000000-0010-0000-0300-000004030000}" name="BEDDING PLANTS, ANNUAL, FLOWERING &amp; FOLIAR, MARIGOLD, RETAIL, FLATS - OPERATIONS WITH SALES"/>
    <tableColumn id="773" xr3:uid="{00000000-0010-0000-0300-000005030000}" name="BEDDING PLANTS, ANNUAL, FLOWERING &amp; FOLIAR, MARIGOLD, RETAIL, FLATS - SALES, MEASURED IN $"/>
    <tableColumn id="774" xr3:uid="{00000000-0010-0000-0300-000006030000}" name="BEDDING PLANTS, ANNUAL, FLOWERING &amp; FOLIAR, MARIGOLD, RETAIL, FLATS - SALES, MEASURED IN FLATS"/>
    <tableColumn id="775" xr3:uid="{00000000-0010-0000-0300-000007030000}" name="BEDDING PLANTS, ANNUAL, FLOWERING &amp; FOLIAR, MARIGOLD, RETAIL, POTS - OPERATIONS WITH SALES"/>
    <tableColumn id="776" xr3:uid="{00000000-0010-0000-0300-000008030000}" name="BEDDING PLANTS, ANNUAL, FLOWERING &amp; FOLIAR, MARIGOLD, RETAIL, POTS - SALES, MEASURED IN $"/>
    <tableColumn id="777" xr3:uid="{00000000-0010-0000-0300-000009030000}" name="BEDDING PLANTS, ANNUAL, FLOWERING &amp; FOLIAR, MARIGOLD, RETAIL, POTS - SALES, MEASURED IN POTS"/>
    <tableColumn id="778" xr3:uid="{00000000-0010-0000-0300-00000A030000}" name="BEDDING PLANTS, ANNUAL, FLOWERING &amp; FOLIAR, MARIGOLD, RETAIL, POTS, GE 5 INCHES - OPERATIONS WITH SALES"/>
    <tableColumn id="779" xr3:uid="{00000000-0010-0000-0300-00000B030000}" name="BEDDING PLANTS, ANNUAL, FLOWERING &amp; FOLIAR, MARIGOLD, RETAIL, POTS, GE 5 INCHES - SALES, MEASURED IN $"/>
    <tableColumn id="780" xr3:uid="{00000000-0010-0000-0300-00000C030000}" name="BEDDING PLANTS, ANNUAL, FLOWERING &amp; FOLIAR, MARIGOLD, RETAIL, POTS, GE 5 INCHES - SALES, MEASURED IN POTS"/>
    <tableColumn id="781" xr3:uid="{00000000-0010-0000-0300-00000D030000}" name="BEDDING PLANTS, ANNUAL, FLOWERING &amp; FOLIAR, MARIGOLD, RETAIL, POTS, LT 5 INCHES - OPERATIONS WITH SALES"/>
    <tableColumn id="782" xr3:uid="{00000000-0010-0000-0300-00000E030000}" name="BEDDING PLANTS, ANNUAL, FLOWERING &amp; FOLIAR, MARIGOLD, RETAIL, POTS, LT 5 INCHES - SALES, MEASURED IN $"/>
    <tableColumn id="783" xr3:uid="{00000000-0010-0000-0300-00000F030000}" name="BEDDING PLANTS, ANNUAL, FLOWERING &amp; FOLIAR, MARIGOLD, RETAIL, POTS, LT 5 INCHES - SALES, MEASURED IN POTS"/>
    <tableColumn id="784" xr3:uid="{00000000-0010-0000-0300-000010030000}" name="BEDDING PLANTS, ANNUAL, FLOWERING &amp; FOLIAR, MARIGOLD, WHOLESALE - OPERATIONS WITH SALES"/>
    <tableColumn id="785" xr3:uid="{00000000-0010-0000-0300-000011030000}" name="BEDDING PLANTS, ANNUAL, FLOWERING &amp; FOLIAR, MARIGOLD, WHOLESALE - SALES, MEASURED IN $"/>
    <tableColumn id="786" xr3:uid="{00000000-0010-0000-0300-000012030000}" name="BEDDING PLANTS, ANNUAL, FLOWERING &amp; FOLIAR, MARIGOLD, WHOLESALE, FLATS - OPERATIONS WITH SALES"/>
    <tableColumn id="787" xr3:uid="{00000000-0010-0000-0300-000013030000}" name="BEDDING PLANTS, ANNUAL, FLOWERING &amp; FOLIAR, MARIGOLD, WHOLESALE, FLATS - SALES, MEASURED IN $"/>
    <tableColumn id="788" xr3:uid="{00000000-0010-0000-0300-000014030000}" name="BEDDING PLANTS, ANNUAL, FLOWERING &amp; FOLIAR, MARIGOLD, WHOLESALE, FLATS - SALES, MEASURED IN FLATS"/>
    <tableColumn id="789" xr3:uid="{00000000-0010-0000-0300-000015030000}" name="BEDDING PLANTS, ANNUAL, FLOWERING &amp; FOLIAR, MARIGOLD, WHOLESALE, POTS - OPERATIONS WITH SALES"/>
    <tableColumn id="790" xr3:uid="{00000000-0010-0000-0300-000016030000}" name="BEDDING PLANTS, ANNUAL, FLOWERING &amp; FOLIAR, MARIGOLD, WHOLESALE, POTS - SALES, MEASURED IN $"/>
    <tableColumn id="791" xr3:uid="{00000000-0010-0000-0300-000017030000}" name="BEDDING PLANTS, ANNUAL, FLOWERING &amp; FOLIAR, MARIGOLD, WHOLESALE, POTS - SALES, MEASURED IN POTS"/>
    <tableColumn id="792" xr3:uid="{00000000-0010-0000-0300-000018030000}" name="BEDDING PLANTS, ANNUAL, FLOWERING &amp; FOLIAR, MARIGOLD, WHOLESALE, POTS, GE 5 INCHES - OPERATIONS WITH SALES"/>
    <tableColumn id="793" xr3:uid="{00000000-0010-0000-0300-000019030000}" name="BEDDING PLANTS, ANNUAL, FLOWERING &amp; FOLIAR, MARIGOLD, WHOLESALE, POTS, GE 5 INCHES - SALES, MEASURED IN $"/>
    <tableColumn id="794" xr3:uid="{00000000-0010-0000-0300-00001A030000}" name="BEDDING PLANTS, ANNUAL, FLOWERING &amp; FOLIAR, MARIGOLD, WHOLESALE, POTS, GE 5 INCHES - SALES, MEASURED IN POTS"/>
    <tableColumn id="795" xr3:uid="{00000000-0010-0000-0300-00001B030000}" name="BEDDING PLANTS, ANNUAL, FLOWERING &amp; FOLIAR, MARIGOLD, WHOLESALE, POTS, LT 5 INCHES - OPERATIONS WITH SALES"/>
    <tableColumn id="796" xr3:uid="{00000000-0010-0000-0300-00001C030000}" name="BEDDING PLANTS, ANNUAL, FLOWERING &amp; FOLIAR, MARIGOLD, WHOLESALE, POTS, LT 5 INCHES - SALES, MEASURED IN $"/>
    <tableColumn id="797" xr3:uid="{00000000-0010-0000-0300-00001D030000}" name="BEDDING PLANTS, ANNUAL, FLOWERING &amp; FOLIAR, MARIGOLD, WHOLESALE, POTS, LT 5 INCHES - SALES, MEASURED IN POTS"/>
    <tableColumn id="798" xr3:uid="{00000000-0010-0000-0300-00001E030000}" name="BEDDING PLANTS, ANNUAL, FLOWERING &amp; FOLIAR, OSTEOSPERMUM - OPERATIONS WITH SALES"/>
    <tableColumn id="799" xr3:uid="{00000000-0010-0000-0300-00001F030000}" name="BEDDING PLANTS, ANNUAL, FLOWERING &amp; FOLIAR, OSTEOSPERMUM - SALES, MEASURED IN $"/>
    <tableColumn id="800" xr3:uid="{00000000-0010-0000-0300-000020030000}" name="BEDDING PLANTS, ANNUAL, FLOWERING &amp; FOLIAR, OSTEOSPERMUM, POTS - OPERATIONS WITH SALES"/>
    <tableColumn id="801" xr3:uid="{00000000-0010-0000-0300-000021030000}" name="BEDDING PLANTS, ANNUAL, FLOWERING &amp; FOLIAR, OSTEOSPERMUM, POTS - SALES, MEASURED IN $"/>
    <tableColumn id="802" xr3:uid="{00000000-0010-0000-0300-000022030000}" name="BEDDING PLANTS, ANNUAL, FLOWERING &amp; FOLIAR, OSTEOSPERMUM, POTS - SALES, MEASURED IN POTS"/>
    <tableColumn id="803" xr3:uid="{00000000-0010-0000-0300-000023030000}" name="BEDDING PLANTS, ANNUAL, FLOWERING &amp; FOLIAR, OSTEOSPERMUM, POTS, GE 5 INCHES - OPERATIONS WITH SALES"/>
    <tableColumn id="804" xr3:uid="{00000000-0010-0000-0300-000024030000}" name="BEDDING PLANTS, ANNUAL, FLOWERING &amp; FOLIAR, OSTEOSPERMUM, POTS, GE 5 INCHES - SALES, MEASURED IN $"/>
    <tableColumn id="805" xr3:uid="{00000000-0010-0000-0300-000025030000}" name="BEDDING PLANTS, ANNUAL, FLOWERING &amp; FOLIAR, OSTEOSPERMUM, POTS, GE 5 INCHES - SALES, MEASURED IN POTS"/>
    <tableColumn id="806" xr3:uid="{00000000-0010-0000-0300-000026030000}" name="BEDDING PLANTS, ANNUAL, FLOWERING &amp; FOLIAR, OSTEOSPERMUM, WHOLESALE - OPERATIONS WITH SALES"/>
    <tableColumn id="807" xr3:uid="{00000000-0010-0000-0300-000027030000}" name="BEDDING PLANTS, ANNUAL, FLOWERING &amp; FOLIAR, OSTEOSPERMUM, WHOLESALE - SALES, MEASURED IN $"/>
    <tableColumn id="808" xr3:uid="{00000000-0010-0000-0300-000028030000}" name="BEDDING PLANTS, ANNUAL, FLOWERING &amp; FOLIAR, OSTEOSPERMUM, WHOLESALE, POTS - OPERATIONS WITH SALES"/>
    <tableColumn id="809" xr3:uid="{00000000-0010-0000-0300-000029030000}" name="BEDDING PLANTS, ANNUAL, FLOWERING &amp; FOLIAR, OSTEOSPERMUM, WHOLESALE, POTS - SALES, MEASURED IN $"/>
    <tableColumn id="810" xr3:uid="{00000000-0010-0000-0300-00002A030000}" name="BEDDING PLANTS, ANNUAL, FLOWERING &amp; FOLIAR, OSTEOSPERMUM, WHOLESALE, POTS - SALES, MEASURED IN POTS"/>
    <tableColumn id="811" xr3:uid="{00000000-0010-0000-0300-00002B030000}" name="BEDDING PLANTS, ANNUAL, FLOWERING &amp; FOLIAR, OSTEOSPERMUM, WHOLESALE, POTS, GE 5 INCHES - OPERATIONS WITH SALES"/>
    <tableColumn id="812" xr3:uid="{00000000-0010-0000-0300-00002C030000}" name="BEDDING PLANTS, ANNUAL, FLOWERING &amp; FOLIAR, OSTEOSPERMUM, WHOLESALE, POTS, GE 5 INCHES - SALES, MEASURED IN $"/>
    <tableColumn id="813" xr3:uid="{00000000-0010-0000-0300-00002D030000}" name="BEDDING PLANTS, ANNUAL, FLOWERING &amp; FOLIAR, OSTEOSPERMUM, WHOLESALE, POTS, GE 5 INCHES - SALES, MEASURED IN POTS"/>
    <tableColumn id="814" xr3:uid="{00000000-0010-0000-0300-00002E030000}" name="BEDDING PLANTS, ANNUAL, FLOWERING &amp; FOLIAR, OTHER CLASSES - OPERATIONS WITH SALES"/>
    <tableColumn id="815" xr3:uid="{00000000-0010-0000-0300-00002F030000}" name="BEDDING PLANTS, ANNUAL, FLOWERING &amp; FOLIAR, OTHER CLASSES - SALES, MEASURED IN $"/>
    <tableColumn id="816" xr3:uid="{00000000-0010-0000-0300-000030030000}" name="BEDDING PLANTS, ANNUAL, FLOWERING &amp; FOLIAR, OTHER CLASSES, FLATS - OPERATIONS WITH SALES"/>
    <tableColumn id="817" xr3:uid="{00000000-0010-0000-0300-000031030000}" name="BEDDING PLANTS, ANNUAL, FLOWERING &amp; FOLIAR, OTHER CLASSES, FLATS - SALES, MEASURED IN $"/>
    <tableColumn id="818" xr3:uid="{00000000-0010-0000-0300-000032030000}" name="BEDDING PLANTS, ANNUAL, FLOWERING &amp; FOLIAR, OTHER CLASSES, FLATS - SALES, MEASURED IN FLATS"/>
    <tableColumn id="819" xr3:uid="{00000000-0010-0000-0300-000033030000}" name="BEDDING PLANTS, ANNUAL, FLOWERING &amp; FOLIAR, OTHER CLASSES, HANGING BASKETS - OPERATIONS WITH SALES"/>
    <tableColumn id="820" xr3:uid="{00000000-0010-0000-0300-000034030000}" name="BEDDING PLANTS, ANNUAL, FLOWERING &amp; FOLIAR, OTHER CLASSES, HANGING BASKETS - SALES, MEASURED IN $"/>
    <tableColumn id="821" xr3:uid="{00000000-0010-0000-0300-000035030000}" name="BEDDING PLANTS, ANNUAL, FLOWERING &amp; FOLIAR, OTHER CLASSES, HANGING BASKETS - SALES, MEASURED IN BASKETS"/>
    <tableColumn id="822" xr3:uid="{00000000-0010-0000-0300-000036030000}" name="BEDDING PLANTS, ANNUAL, FLOWERING &amp; FOLIAR, OTHER CLASSES, POTS - OPERATIONS WITH SALES"/>
    <tableColumn id="823" xr3:uid="{00000000-0010-0000-0300-000037030000}" name="BEDDING PLANTS, ANNUAL, FLOWERING &amp; FOLIAR, OTHER CLASSES, POTS - SALES, MEASURED IN $"/>
    <tableColumn id="824" xr3:uid="{00000000-0010-0000-0300-000038030000}" name="BEDDING PLANTS, ANNUAL, FLOWERING &amp; FOLIAR, OTHER CLASSES, POTS - SALES, MEASURED IN POTS"/>
    <tableColumn id="825" xr3:uid="{00000000-0010-0000-0300-000039030000}" name="BEDDING PLANTS, ANNUAL, FLOWERING &amp; FOLIAR, OTHER CLASSES, POTS, GE 5 INCHES - OPERATIONS WITH SALES"/>
    <tableColumn id="826" xr3:uid="{00000000-0010-0000-0300-00003A030000}" name="BEDDING PLANTS, ANNUAL, FLOWERING &amp; FOLIAR, OTHER CLASSES, POTS, GE 5 INCHES - SALES, MEASURED IN $"/>
    <tableColumn id="827" xr3:uid="{00000000-0010-0000-0300-00003B030000}" name="BEDDING PLANTS, ANNUAL, FLOWERING &amp; FOLIAR, OTHER CLASSES, POTS, GE 5 INCHES - SALES, MEASURED IN POTS"/>
    <tableColumn id="828" xr3:uid="{00000000-0010-0000-0300-00003C030000}" name="BEDDING PLANTS, ANNUAL, FLOWERING &amp; FOLIAR, OTHER CLASSES, POTS, LT 5 INCHES - OPERATIONS WITH SALES"/>
    <tableColumn id="829" xr3:uid="{00000000-0010-0000-0300-00003D030000}" name="BEDDING PLANTS, ANNUAL, FLOWERING &amp; FOLIAR, OTHER CLASSES, POTS, LT 5 INCHES - SALES, MEASURED IN $"/>
    <tableColumn id="830" xr3:uid="{00000000-0010-0000-0300-00003E030000}" name="BEDDING PLANTS, ANNUAL, FLOWERING &amp; FOLIAR, OTHER CLASSES, POTS, LT 5 INCHES - SALES, MEASURED IN POTS"/>
    <tableColumn id="831" xr3:uid="{00000000-0010-0000-0300-00003F030000}" name="BEDDING PLANTS, ANNUAL, FLOWERING &amp; FOLIAR, OTHER CLASSES, RETAIL - OPERATIONS WITH SALES"/>
    <tableColumn id="832" xr3:uid="{00000000-0010-0000-0300-000040030000}" name="BEDDING PLANTS, ANNUAL, FLOWERING &amp; FOLIAR, OTHER CLASSES, RETAIL - SALES, MEASURED IN $"/>
    <tableColumn id="833" xr3:uid="{00000000-0010-0000-0300-000041030000}" name="BEDDING PLANTS, ANNUAL, FLOWERING &amp; FOLIAR, OTHER CLASSES, RETAIL, POTS - OPERATIONS WITH SALES"/>
    <tableColumn id="834" xr3:uid="{00000000-0010-0000-0300-000042030000}" name="BEDDING PLANTS, ANNUAL, FLOWERING &amp; FOLIAR, OTHER CLASSES, RETAIL, POTS - SALES, MEASURED IN $"/>
    <tableColumn id="835" xr3:uid="{00000000-0010-0000-0300-000043030000}" name="BEDDING PLANTS, ANNUAL, FLOWERING &amp; FOLIAR, OTHER CLASSES, RETAIL, POTS - SALES, MEASURED IN POTS"/>
    <tableColumn id="836" xr3:uid="{00000000-0010-0000-0300-000044030000}" name="BEDDING PLANTS, ANNUAL, FLOWERING &amp; FOLIAR, OTHER CLASSES, RETAIL, POTS, GE 5 INCHES - OPERATIONS WITH SALES"/>
    <tableColumn id="837" xr3:uid="{00000000-0010-0000-0300-000045030000}" name="BEDDING PLANTS, ANNUAL, FLOWERING &amp; FOLIAR, OTHER CLASSES, RETAIL, POTS, GE 5 INCHES - SALES, MEASURED IN $"/>
    <tableColumn id="838" xr3:uid="{00000000-0010-0000-0300-000046030000}" name="BEDDING PLANTS, ANNUAL, FLOWERING &amp; FOLIAR, OTHER CLASSES, RETAIL, POTS, GE 5 INCHES - SALES, MEASURED IN POTS"/>
    <tableColumn id="839" xr3:uid="{00000000-0010-0000-0300-000047030000}" name="BEDDING PLANTS, ANNUAL, FLOWERING &amp; FOLIAR, OTHER CLASSES, WHOLESALE - OPERATIONS WITH SALES"/>
    <tableColumn id="840" xr3:uid="{00000000-0010-0000-0300-000048030000}" name="BEDDING PLANTS, ANNUAL, FLOWERING &amp; FOLIAR, OTHER CLASSES, WHOLESALE - SALES, MEASURED IN $"/>
    <tableColumn id="841" xr3:uid="{00000000-0010-0000-0300-000049030000}" name="BEDDING PLANTS, ANNUAL, FLOWERING &amp; FOLIAR, OTHER CLASSES, WHOLESALE, FLATS - OPERATIONS WITH SALES"/>
    <tableColumn id="842" xr3:uid="{00000000-0010-0000-0300-00004A030000}" name="BEDDING PLANTS, ANNUAL, FLOWERING &amp; FOLIAR, OTHER CLASSES, WHOLESALE, FLATS - SALES, MEASURED IN $"/>
    <tableColumn id="843" xr3:uid="{00000000-0010-0000-0300-00004B030000}" name="BEDDING PLANTS, ANNUAL, FLOWERING &amp; FOLIAR, OTHER CLASSES, WHOLESALE, FLATS - SALES, MEASURED IN FLATS"/>
    <tableColumn id="844" xr3:uid="{00000000-0010-0000-0300-00004C030000}" name="BEDDING PLANTS, ANNUAL, FLOWERING &amp; FOLIAR, OTHER CLASSES, WHOLESALE, HANGING BASKETS - OPERATIONS WITH SALES"/>
    <tableColumn id="845" xr3:uid="{00000000-0010-0000-0300-00004D030000}" name="BEDDING PLANTS, ANNUAL, FLOWERING &amp; FOLIAR, OTHER CLASSES, WHOLESALE, HANGING BASKETS - SALES, MEASURED IN $"/>
    <tableColumn id="846" xr3:uid="{00000000-0010-0000-0300-00004E030000}" name="BEDDING PLANTS, ANNUAL, FLOWERING &amp; FOLIAR, OTHER CLASSES, WHOLESALE, HANGING BASKETS - SALES, MEASURED IN BASKETS"/>
    <tableColumn id="847" xr3:uid="{00000000-0010-0000-0300-00004F030000}" name="BEDDING PLANTS, ANNUAL, FLOWERING &amp; FOLIAR, OTHER CLASSES, WHOLESALE, POTS - OPERATIONS WITH SALES"/>
    <tableColumn id="848" xr3:uid="{00000000-0010-0000-0300-000050030000}" name="BEDDING PLANTS, ANNUAL, FLOWERING &amp; FOLIAR, OTHER CLASSES, WHOLESALE, POTS - SALES, MEASURED IN $"/>
    <tableColumn id="849" xr3:uid="{00000000-0010-0000-0300-000051030000}" name="BEDDING PLANTS, ANNUAL, FLOWERING &amp; FOLIAR, OTHER CLASSES, WHOLESALE, POTS - SALES, MEASURED IN POTS"/>
    <tableColumn id="850" xr3:uid="{00000000-0010-0000-0300-000052030000}" name="BEDDING PLANTS, ANNUAL, FLOWERING &amp; FOLIAR, OTHER CLASSES, WHOLESALE, POTS, GE 5 INCHES - OPERATIONS WITH SALES"/>
    <tableColumn id="851" xr3:uid="{00000000-0010-0000-0300-000053030000}" name="BEDDING PLANTS, ANNUAL, FLOWERING &amp; FOLIAR, OTHER CLASSES, WHOLESALE, POTS, GE 5 INCHES - SALES, MEASURED IN $"/>
    <tableColumn id="852" xr3:uid="{00000000-0010-0000-0300-000054030000}" name="BEDDING PLANTS, ANNUAL, FLOWERING &amp; FOLIAR, OTHER CLASSES, WHOLESALE, POTS, GE 5 INCHES - SALES, MEASURED IN POTS"/>
    <tableColumn id="853" xr3:uid="{00000000-0010-0000-0300-000055030000}" name="BEDDING PLANTS, ANNUAL, FLOWERING &amp; FOLIAR, OTHER CLASSES, WHOLESALE, POTS, LT 5 INCHES - OPERATIONS WITH SALES"/>
    <tableColumn id="854" xr3:uid="{00000000-0010-0000-0300-000056030000}" name="BEDDING PLANTS, ANNUAL, FLOWERING &amp; FOLIAR, OTHER CLASSES, WHOLESALE, POTS, LT 5 INCHES - SALES, MEASURED IN $"/>
    <tableColumn id="855" xr3:uid="{00000000-0010-0000-0300-000057030000}" name="BEDDING PLANTS, ANNUAL, FLOWERING &amp; FOLIAR, OTHER CLASSES, WHOLESALE, POTS, LT 5 INCHES - SALES, MEASURED IN POTS"/>
    <tableColumn id="856" xr3:uid="{00000000-0010-0000-0300-000058030000}" name="BEDDING PLANTS, ANNUAL, FLOWERING &amp; FOLIAR, PANSY (VIOLA) - OPERATIONS WITH SALES"/>
    <tableColumn id="857" xr3:uid="{00000000-0010-0000-0300-000059030000}" name="BEDDING PLANTS, ANNUAL, FLOWERING &amp; FOLIAR, PANSY (VIOLA) - SALES, MEASURED IN $"/>
    <tableColumn id="858" xr3:uid="{00000000-0010-0000-0300-00005A030000}" name="BEDDING PLANTS, ANNUAL, FLOWERING &amp; FOLIAR, PANSY (VIOLA), FLATS - OPERATIONS WITH SALES"/>
    <tableColumn id="859" xr3:uid="{00000000-0010-0000-0300-00005B030000}" name="BEDDING PLANTS, ANNUAL, FLOWERING &amp; FOLIAR, PANSY (VIOLA), FLATS - SALES, MEASURED IN $"/>
    <tableColumn id="860" xr3:uid="{00000000-0010-0000-0300-00005C030000}" name="BEDDING PLANTS, ANNUAL, FLOWERING &amp; FOLIAR, PANSY (VIOLA), FLATS - SALES, MEASURED IN FLATS"/>
    <tableColumn id="861" xr3:uid="{00000000-0010-0000-0300-00005D030000}" name="BEDDING PLANTS, ANNUAL, FLOWERING &amp; FOLIAR, PANSY (VIOLA), HANGING BASKETS - OPERATIONS WITH SALES"/>
    <tableColumn id="862" xr3:uid="{00000000-0010-0000-0300-00005E030000}" name="BEDDING PLANTS, ANNUAL, FLOWERING &amp; FOLIAR, PANSY (VIOLA), HANGING BASKETS - SALES, MEASURED IN $"/>
    <tableColumn id="863" xr3:uid="{00000000-0010-0000-0300-00005F030000}" name="BEDDING PLANTS, ANNUAL, FLOWERING &amp; FOLIAR, PANSY (VIOLA), HANGING BASKETS - SALES, MEASURED IN BASKETS"/>
    <tableColumn id="864" xr3:uid="{00000000-0010-0000-0300-000060030000}" name="BEDDING PLANTS, ANNUAL, FLOWERING &amp; FOLIAR, PANSY (VIOLA), POTS - OPERATIONS WITH SALES"/>
    <tableColumn id="865" xr3:uid="{00000000-0010-0000-0300-000061030000}" name="BEDDING PLANTS, ANNUAL, FLOWERING &amp; FOLIAR, PANSY (VIOLA), POTS - SALES, MEASURED IN $"/>
    <tableColumn id="866" xr3:uid="{00000000-0010-0000-0300-000062030000}" name="BEDDING PLANTS, ANNUAL, FLOWERING &amp; FOLIAR, PANSY (VIOLA), POTS - SALES, MEASURED IN POTS"/>
    <tableColumn id="867" xr3:uid="{00000000-0010-0000-0300-000063030000}" name="BEDDING PLANTS, ANNUAL, FLOWERING &amp; FOLIAR, PANSY (VIOLA), POTS, GE 5 INCHES - OPERATIONS WITH SALES"/>
    <tableColumn id="868" xr3:uid="{00000000-0010-0000-0300-000064030000}" name="BEDDING PLANTS, ANNUAL, FLOWERING &amp; FOLIAR, PANSY (VIOLA), POTS, GE 5 INCHES - SALES, MEASURED IN $"/>
    <tableColumn id="869" xr3:uid="{00000000-0010-0000-0300-000065030000}" name="BEDDING PLANTS, ANNUAL, FLOWERING &amp; FOLIAR, PANSY (VIOLA), POTS, GE 5 INCHES - SALES, MEASURED IN POTS"/>
    <tableColumn id="870" xr3:uid="{00000000-0010-0000-0300-000066030000}" name="BEDDING PLANTS, ANNUAL, FLOWERING &amp; FOLIAR, PANSY (VIOLA), POTS, LT 5 INCHES - OPERATIONS WITH SALES"/>
    <tableColumn id="871" xr3:uid="{00000000-0010-0000-0300-000067030000}" name="BEDDING PLANTS, ANNUAL, FLOWERING &amp; FOLIAR, PANSY (VIOLA), POTS, LT 5 INCHES - SALES, MEASURED IN $"/>
    <tableColumn id="872" xr3:uid="{00000000-0010-0000-0300-000068030000}" name="BEDDING PLANTS, ANNUAL, FLOWERING &amp; FOLIAR, PANSY (VIOLA), POTS, LT 5 INCHES - SALES, MEASURED IN POTS"/>
    <tableColumn id="873" xr3:uid="{00000000-0010-0000-0300-000069030000}" name="BEDDING PLANTS, ANNUAL, FLOWERING &amp; FOLIAR, PANSY (VIOLA), RETAIL - OPERATIONS WITH SALES"/>
    <tableColumn id="874" xr3:uid="{00000000-0010-0000-0300-00006A030000}" name="BEDDING PLANTS, ANNUAL, FLOWERING &amp; FOLIAR, PANSY (VIOLA), RETAIL - SALES, MEASURED IN $"/>
    <tableColumn id="875" xr3:uid="{00000000-0010-0000-0300-00006B030000}" name="BEDDING PLANTS, ANNUAL, FLOWERING &amp; FOLIAR, PANSY (VIOLA), RETAIL, POTS - OPERATIONS WITH SALES"/>
    <tableColumn id="876" xr3:uid="{00000000-0010-0000-0300-00006C030000}" name="BEDDING PLANTS, ANNUAL, FLOWERING &amp; FOLIAR, PANSY (VIOLA), RETAIL, POTS - SALES, MEASURED IN $"/>
    <tableColumn id="877" xr3:uid="{00000000-0010-0000-0300-00006D030000}" name="BEDDING PLANTS, ANNUAL, FLOWERING &amp; FOLIAR, PANSY (VIOLA), RETAIL, POTS - SALES, MEASURED IN POTS"/>
    <tableColumn id="878" xr3:uid="{00000000-0010-0000-0300-00006E030000}" name="BEDDING PLANTS, ANNUAL, FLOWERING &amp; FOLIAR, PANSY (VIOLA), RETAIL, POTS, LT 5 INCHES - OPERATIONS WITH SALES"/>
    <tableColumn id="879" xr3:uid="{00000000-0010-0000-0300-00006F030000}" name="BEDDING PLANTS, ANNUAL, FLOWERING &amp; FOLIAR, PANSY (VIOLA), RETAIL, POTS, LT 5 INCHES - SALES, MEASURED IN $"/>
    <tableColumn id="880" xr3:uid="{00000000-0010-0000-0300-000070030000}" name="BEDDING PLANTS, ANNUAL, FLOWERING &amp; FOLIAR, PANSY (VIOLA), RETAIL, POTS, LT 5 INCHES - SALES, MEASURED IN POTS"/>
    <tableColumn id="881" xr3:uid="{00000000-0010-0000-0300-000071030000}" name="BEDDING PLANTS, ANNUAL, FLOWERING &amp; FOLIAR, PANSY (VIOLA), WHOLESALE - OPERATIONS WITH SALES"/>
    <tableColumn id="882" xr3:uid="{00000000-0010-0000-0300-000072030000}" name="BEDDING PLANTS, ANNUAL, FLOWERING &amp; FOLIAR, PANSY (VIOLA), WHOLESALE - SALES, MEASURED IN $"/>
    <tableColumn id="883" xr3:uid="{00000000-0010-0000-0300-000073030000}" name="BEDDING PLANTS, ANNUAL, FLOWERING &amp; FOLIAR, PANSY (VIOLA), WHOLESALE, FLATS - OPERATIONS WITH SALES"/>
    <tableColumn id="884" xr3:uid="{00000000-0010-0000-0300-000074030000}" name="BEDDING PLANTS, ANNUAL, FLOWERING &amp; FOLIAR, PANSY (VIOLA), WHOLESALE, FLATS - SALES, MEASURED IN $"/>
    <tableColumn id="885" xr3:uid="{00000000-0010-0000-0300-000075030000}" name="BEDDING PLANTS, ANNUAL, FLOWERING &amp; FOLIAR, PANSY (VIOLA), WHOLESALE, FLATS - SALES, MEASURED IN FLATS"/>
    <tableColumn id="886" xr3:uid="{00000000-0010-0000-0300-000076030000}" name="BEDDING PLANTS, ANNUAL, FLOWERING &amp; FOLIAR, PANSY (VIOLA), WHOLESALE, HANGING BASKETS - OPERATIONS WITH SALES"/>
    <tableColumn id="887" xr3:uid="{00000000-0010-0000-0300-000077030000}" name="BEDDING PLANTS, ANNUAL, FLOWERING &amp; FOLIAR, PANSY (VIOLA), WHOLESALE, HANGING BASKETS - SALES, MEASURED IN $"/>
    <tableColumn id="888" xr3:uid="{00000000-0010-0000-0300-000078030000}" name="BEDDING PLANTS, ANNUAL, FLOWERING &amp; FOLIAR, PANSY (VIOLA), WHOLESALE, HANGING BASKETS - SALES, MEASURED IN BASKETS"/>
    <tableColumn id="889" xr3:uid="{00000000-0010-0000-0300-000079030000}" name="BEDDING PLANTS, ANNUAL, FLOWERING &amp; FOLIAR, PANSY (VIOLA), WHOLESALE, POTS - OPERATIONS WITH SALES"/>
    <tableColumn id="890" xr3:uid="{00000000-0010-0000-0300-00007A030000}" name="BEDDING PLANTS, ANNUAL, FLOWERING &amp; FOLIAR, PANSY (VIOLA), WHOLESALE, POTS - SALES, MEASURED IN $"/>
    <tableColumn id="891" xr3:uid="{00000000-0010-0000-0300-00007B030000}" name="BEDDING PLANTS, ANNUAL, FLOWERING &amp; FOLIAR, PANSY (VIOLA), WHOLESALE, POTS - SALES, MEASURED IN POTS"/>
    <tableColumn id="892" xr3:uid="{00000000-0010-0000-0300-00007C030000}" name="BEDDING PLANTS, ANNUAL, FLOWERING &amp; FOLIAR, PANSY (VIOLA), WHOLESALE, POTS, GE 5 INCHES - OPERATIONS WITH SALES"/>
    <tableColumn id="893" xr3:uid="{00000000-0010-0000-0300-00007D030000}" name="BEDDING PLANTS, ANNUAL, FLOWERING &amp; FOLIAR, PANSY (VIOLA), WHOLESALE, POTS, GE 5 INCHES - SALES, MEASURED IN $"/>
    <tableColumn id="894" xr3:uid="{00000000-0010-0000-0300-00007E030000}" name="BEDDING PLANTS, ANNUAL, FLOWERING &amp; FOLIAR, PANSY (VIOLA), WHOLESALE, POTS, GE 5 INCHES - SALES, MEASURED IN POTS"/>
    <tableColumn id="895" xr3:uid="{00000000-0010-0000-0300-00007F030000}" name="BEDDING PLANTS, ANNUAL, FLOWERING &amp; FOLIAR, PANSY (VIOLA), WHOLESALE, POTS, LT 5 INCHES - OPERATIONS WITH SALES"/>
    <tableColumn id="896" xr3:uid="{00000000-0010-0000-0300-000080030000}" name="BEDDING PLANTS, ANNUAL, FLOWERING &amp; FOLIAR, PANSY (VIOLA), WHOLESALE, POTS, LT 5 INCHES - SALES, MEASURED IN $"/>
    <tableColumn id="897" xr3:uid="{00000000-0010-0000-0300-000081030000}" name="BEDDING PLANTS, ANNUAL, FLOWERING &amp; FOLIAR, PANSY (VIOLA), WHOLESALE, POTS, LT 5 INCHES - SALES, MEASURED IN POTS"/>
    <tableColumn id="898" xr3:uid="{00000000-0010-0000-0300-000082030000}" name="BEDDING PLANTS, ANNUAL, FLOWERING &amp; FOLIAR, PENTAS - OPERATIONS WITH SALES"/>
    <tableColumn id="899" xr3:uid="{00000000-0010-0000-0300-000083030000}" name="BEDDING PLANTS, ANNUAL, FLOWERING &amp; FOLIAR, PENTAS - SALES, MEASURED IN $"/>
    <tableColumn id="900" xr3:uid="{00000000-0010-0000-0300-000084030000}" name="BEDDING PLANTS, ANNUAL, FLOWERING &amp; FOLIAR, PENTAS, POTS - OPERATIONS WITH SALES"/>
    <tableColumn id="901" xr3:uid="{00000000-0010-0000-0300-000085030000}" name="BEDDING PLANTS, ANNUAL, FLOWERING &amp; FOLIAR, PENTAS, POTS - SALES, MEASURED IN $"/>
    <tableColumn id="902" xr3:uid="{00000000-0010-0000-0300-000086030000}" name="BEDDING PLANTS, ANNUAL, FLOWERING &amp; FOLIAR, PENTAS, POTS - SALES, MEASURED IN POTS"/>
    <tableColumn id="903" xr3:uid="{00000000-0010-0000-0300-000087030000}" name="BEDDING PLANTS, ANNUAL, FLOWERING &amp; FOLIAR, PENTAS, POTS, GE 5 INCHES - OPERATIONS WITH SALES"/>
    <tableColumn id="904" xr3:uid="{00000000-0010-0000-0300-000088030000}" name="BEDDING PLANTS, ANNUAL, FLOWERING &amp; FOLIAR, PENTAS, POTS, GE 5 INCHES - SALES, MEASURED IN $"/>
    <tableColumn id="905" xr3:uid="{00000000-0010-0000-0300-000089030000}" name="BEDDING PLANTS, ANNUAL, FLOWERING &amp; FOLIAR, PENTAS, POTS, GE 5 INCHES - SALES, MEASURED IN POTS"/>
    <tableColumn id="906" xr3:uid="{00000000-0010-0000-0300-00008A030000}" name="BEDDING PLANTS, ANNUAL, FLOWERING &amp; FOLIAR, PENTAS, POTS, LT 5 INCHES - OPERATIONS WITH SALES"/>
    <tableColumn id="907" xr3:uid="{00000000-0010-0000-0300-00008B030000}" name="BEDDING PLANTS, ANNUAL, FLOWERING &amp; FOLIAR, PENTAS, POTS, LT 5 INCHES - SALES, MEASURED IN $"/>
    <tableColumn id="908" xr3:uid="{00000000-0010-0000-0300-00008C030000}" name="BEDDING PLANTS, ANNUAL, FLOWERING &amp; FOLIAR, PENTAS, POTS, LT 5 INCHES - SALES, MEASURED IN POTS"/>
    <tableColumn id="909" xr3:uid="{00000000-0010-0000-0300-00008D030000}" name="BEDDING PLANTS, ANNUAL, FLOWERING &amp; FOLIAR, PENTAS, RETAIL - OPERATIONS WITH SALES"/>
    <tableColumn id="910" xr3:uid="{00000000-0010-0000-0300-00008E030000}" name="BEDDING PLANTS, ANNUAL, FLOWERING &amp; FOLIAR, PENTAS, RETAIL - SALES, MEASURED IN $"/>
    <tableColumn id="911" xr3:uid="{00000000-0010-0000-0300-00008F030000}" name="BEDDING PLANTS, ANNUAL, FLOWERING &amp; FOLIAR, PENTAS, RETAIL, POTS - OPERATIONS WITH SALES"/>
    <tableColumn id="912" xr3:uid="{00000000-0010-0000-0300-000090030000}" name="BEDDING PLANTS, ANNUAL, FLOWERING &amp; FOLIAR, PENTAS, RETAIL, POTS - SALES, MEASURED IN $"/>
    <tableColumn id="913" xr3:uid="{00000000-0010-0000-0300-000091030000}" name="BEDDING PLANTS, ANNUAL, FLOWERING &amp; FOLIAR, PENTAS, RETAIL, POTS - SALES, MEASURED IN POTS"/>
    <tableColumn id="914" xr3:uid="{00000000-0010-0000-0300-000092030000}" name="BEDDING PLANTS, ANNUAL, FLOWERING &amp; FOLIAR, PENTAS, RETAIL, POTS, LT 5 INCHES - OPERATIONS WITH SALES"/>
    <tableColumn id="915" xr3:uid="{00000000-0010-0000-0300-000093030000}" name="BEDDING PLANTS, ANNUAL, FLOWERING &amp; FOLIAR, PENTAS, RETAIL, POTS, LT 5 INCHES - SALES, MEASURED IN $"/>
    <tableColumn id="916" xr3:uid="{00000000-0010-0000-0300-000094030000}" name="BEDDING PLANTS, ANNUAL, FLOWERING &amp; FOLIAR, PENTAS, RETAIL, POTS, LT 5 INCHES - SALES, MEASURED IN POTS"/>
    <tableColumn id="917" xr3:uid="{00000000-0010-0000-0300-000095030000}" name="BEDDING PLANTS, ANNUAL, FLOWERING &amp; FOLIAR, PENTAS, WHOLESALE - OPERATIONS WITH SALES"/>
    <tableColumn id="918" xr3:uid="{00000000-0010-0000-0300-000096030000}" name="BEDDING PLANTS, ANNUAL, FLOWERING &amp; FOLIAR, PENTAS, WHOLESALE - SALES, MEASURED IN $"/>
    <tableColumn id="919" xr3:uid="{00000000-0010-0000-0300-000097030000}" name="BEDDING PLANTS, ANNUAL, FLOWERING &amp; FOLIAR, PENTAS, WHOLESALE, POTS - OPERATIONS WITH SALES"/>
    <tableColumn id="920" xr3:uid="{00000000-0010-0000-0300-000098030000}" name="BEDDING PLANTS, ANNUAL, FLOWERING &amp; FOLIAR, PENTAS, WHOLESALE, POTS - SALES, MEASURED IN $"/>
    <tableColumn id="921" xr3:uid="{00000000-0010-0000-0300-000099030000}" name="BEDDING PLANTS, ANNUAL, FLOWERING &amp; FOLIAR, PENTAS, WHOLESALE, POTS - SALES, MEASURED IN POTS"/>
    <tableColumn id="922" xr3:uid="{00000000-0010-0000-0300-00009A030000}" name="BEDDING PLANTS, ANNUAL, FLOWERING &amp; FOLIAR, PENTAS, WHOLESALE, POTS, GE 5 INCHES - OPERATIONS WITH SALES"/>
    <tableColumn id="923" xr3:uid="{00000000-0010-0000-0300-00009B030000}" name="BEDDING PLANTS, ANNUAL, FLOWERING &amp; FOLIAR, PENTAS, WHOLESALE, POTS, GE 5 INCHES - SALES, MEASURED IN $"/>
    <tableColumn id="924" xr3:uid="{00000000-0010-0000-0300-00009C030000}" name="BEDDING PLANTS, ANNUAL, FLOWERING &amp; FOLIAR, PENTAS, WHOLESALE, POTS, GE 5 INCHES - SALES, MEASURED IN POTS"/>
    <tableColumn id="925" xr3:uid="{00000000-0010-0000-0300-00009D030000}" name="BEDDING PLANTS, ANNUAL, FLOWERING &amp; FOLIAR, PENTAS, WHOLESALE, POTS, LT 5 INCHES - OPERATIONS WITH SALES"/>
    <tableColumn id="926" xr3:uid="{00000000-0010-0000-0300-00009E030000}" name="BEDDING PLANTS, ANNUAL, FLOWERING &amp; FOLIAR, PENTAS, WHOLESALE, POTS, LT 5 INCHES - SALES, MEASURED IN $"/>
    <tableColumn id="927" xr3:uid="{00000000-0010-0000-0300-00009F030000}" name="BEDDING PLANTS, ANNUAL, FLOWERING &amp; FOLIAR, PENTAS, WHOLESALE, POTS, LT 5 INCHES - SALES, MEASURED IN POTS"/>
    <tableColumn id="928" xr3:uid="{00000000-0010-0000-0300-0000A0030000}" name="BEDDING PLANTS, ANNUAL, FLOWERING &amp; FOLIAR, PETUNIA - OPERATIONS WITH SALES"/>
    <tableColumn id="929" xr3:uid="{00000000-0010-0000-0300-0000A1030000}" name="BEDDING PLANTS, ANNUAL, FLOWERING &amp; FOLIAR, PETUNIA - SALES, MEASURED IN $"/>
    <tableColumn id="930" xr3:uid="{00000000-0010-0000-0300-0000A2030000}" name="BEDDING PLANTS, ANNUAL, FLOWERING &amp; FOLIAR, PETUNIA, FLATS - OPERATIONS WITH SALES"/>
    <tableColumn id="931" xr3:uid="{00000000-0010-0000-0300-0000A3030000}" name="BEDDING PLANTS, ANNUAL, FLOWERING &amp; FOLIAR, PETUNIA, FLATS - SALES, MEASURED IN $"/>
    <tableColumn id="932" xr3:uid="{00000000-0010-0000-0300-0000A4030000}" name="BEDDING PLANTS, ANNUAL, FLOWERING &amp; FOLIAR, PETUNIA, FLATS - SALES, MEASURED IN FLATS"/>
    <tableColumn id="933" xr3:uid="{00000000-0010-0000-0300-0000A5030000}" name="BEDDING PLANTS, ANNUAL, FLOWERING &amp; FOLIAR, PETUNIA, HANGING BASKETS - OPERATIONS WITH SALES"/>
    <tableColumn id="934" xr3:uid="{00000000-0010-0000-0300-0000A6030000}" name="BEDDING PLANTS, ANNUAL, FLOWERING &amp; FOLIAR, PETUNIA, HANGING BASKETS - SALES, MEASURED IN $"/>
    <tableColumn id="935" xr3:uid="{00000000-0010-0000-0300-0000A7030000}" name="BEDDING PLANTS, ANNUAL, FLOWERING &amp; FOLIAR, PETUNIA, HANGING BASKETS - SALES, MEASURED IN BASKETS"/>
    <tableColumn id="936" xr3:uid="{00000000-0010-0000-0300-0000A8030000}" name="BEDDING PLANTS, ANNUAL, FLOWERING &amp; FOLIAR, PETUNIA, POTS - OPERATIONS WITH SALES"/>
    <tableColumn id="937" xr3:uid="{00000000-0010-0000-0300-0000A9030000}" name="BEDDING PLANTS, ANNUAL, FLOWERING &amp; FOLIAR, PETUNIA, POTS - SALES, MEASURED IN $"/>
    <tableColumn id="938" xr3:uid="{00000000-0010-0000-0300-0000AA030000}" name="BEDDING PLANTS, ANNUAL, FLOWERING &amp; FOLIAR, PETUNIA, POTS - SALES, MEASURED IN POTS"/>
    <tableColumn id="939" xr3:uid="{00000000-0010-0000-0300-0000AB030000}" name="BEDDING PLANTS, ANNUAL, FLOWERING &amp; FOLIAR, PETUNIA, POTS, GE 5 INCHES - OPERATIONS WITH SALES"/>
    <tableColumn id="940" xr3:uid="{00000000-0010-0000-0300-0000AC030000}" name="BEDDING PLANTS, ANNUAL, FLOWERING &amp; FOLIAR, PETUNIA, POTS, GE 5 INCHES - SALES, MEASURED IN $"/>
    <tableColumn id="941" xr3:uid="{00000000-0010-0000-0300-0000AD030000}" name="BEDDING PLANTS, ANNUAL, FLOWERING &amp; FOLIAR, PETUNIA, POTS, GE 5 INCHES - SALES, MEASURED IN POTS"/>
    <tableColumn id="942" xr3:uid="{00000000-0010-0000-0300-0000AE030000}" name="BEDDING PLANTS, ANNUAL, FLOWERING &amp; FOLIAR, PETUNIA, POTS, LT 5 INCHES - OPERATIONS WITH SALES"/>
    <tableColumn id="943" xr3:uid="{00000000-0010-0000-0300-0000AF030000}" name="BEDDING PLANTS, ANNUAL, FLOWERING &amp; FOLIAR, PETUNIA, POTS, LT 5 INCHES - SALES, MEASURED IN $"/>
    <tableColumn id="944" xr3:uid="{00000000-0010-0000-0300-0000B0030000}" name="BEDDING PLANTS, ANNUAL, FLOWERING &amp; FOLIAR, PETUNIA, POTS, LT 5 INCHES - SALES, MEASURED IN POTS"/>
    <tableColumn id="945" xr3:uid="{00000000-0010-0000-0300-0000B1030000}" name="BEDDING PLANTS, ANNUAL, FLOWERING &amp; FOLIAR, PETUNIA, RETAIL - OPERATIONS WITH SALES"/>
    <tableColumn id="946" xr3:uid="{00000000-0010-0000-0300-0000B2030000}" name="BEDDING PLANTS, ANNUAL, FLOWERING &amp; FOLIAR, PETUNIA, RETAIL - SALES, MEASURED IN $"/>
    <tableColumn id="947" xr3:uid="{00000000-0010-0000-0300-0000B3030000}" name="BEDDING PLANTS, ANNUAL, FLOWERING &amp; FOLIAR, PETUNIA, RETAIL, FLATS - OPERATIONS WITH SALES"/>
    <tableColumn id="948" xr3:uid="{00000000-0010-0000-0300-0000B4030000}" name="BEDDING PLANTS, ANNUAL, FLOWERING &amp; FOLIAR, PETUNIA, RETAIL, FLATS - SALES, MEASURED IN $"/>
    <tableColumn id="949" xr3:uid="{00000000-0010-0000-0300-0000B5030000}" name="BEDDING PLANTS, ANNUAL, FLOWERING &amp; FOLIAR, PETUNIA, RETAIL, FLATS - SALES, MEASURED IN FLATS"/>
    <tableColumn id="950" xr3:uid="{00000000-0010-0000-0300-0000B6030000}" name="BEDDING PLANTS, ANNUAL, FLOWERING &amp; FOLIAR, PETUNIA, RETAIL, POTS - OPERATIONS WITH SALES"/>
    <tableColumn id="951" xr3:uid="{00000000-0010-0000-0300-0000B7030000}" name="BEDDING PLANTS, ANNUAL, FLOWERING &amp; FOLIAR, PETUNIA, RETAIL, POTS - SALES, MEASURED IN $"/>
    <tableColumn id="952" xr3:uid="{00000000-0010-0000-0300-0000B8030000}" name="BEDDING PLANTS, ANNUAL, FLOWERING &amp; FOLIAR, PETUNIA, RETAIL, POTS - SALES, MEASURED IN POTS"/>
    <tableColumn id="953" xr3:uid="{00000000-0010-0000-0300-0000B9030000}" name="BEDDING PLANTS, ANNUAL, FLOWERING &amp; FOLIAR, PETUNIA, RETAIL, POTS, LT 5 INCHES - OPERATIONS WITH SALES"/>
    <tableColumn id="954" xr3:uid="{00000000-0010-0000-0300-0000BA030000}" name="BEDDING PLANTS, ANNUAL, FLOWERING &amp; FOLIAR, PETUNIA, RETAIL, POTS, LT 5 INCHES - SALES, MEASURED IN $"/>
    <tableColumn id="955" xr3:uid="{00000000-0010-0000-0300-0000BB030000}" name="BEDDING PLANTS, ANNUAL, FLOWERING &amp; FOLIAR, PETUNIA, RETAIL, POTS, LT 5 INCHES - SALES, MEASURED IN POTS"/>
    <tableColumn id="956" xr3:uid="{00000000-0010-0000-0300-0000BC030000}" name="BEDDING PLANTS, ANNUAL, FLOWERING &amp; FOLIAR, PETUNIA, WHOLESALE - OPERATIONS WITH SALES"/>
    <tableColumn id="957" xr3:uid="{00000000-0010-0000-0300-0000BD030000}" name="BEDDING PLANTS, ANNUAL, FLOWERING &amp; FOLIAR, PETUNIA, WHOLESALE - SALES, MEASURED IN $"/>
    <tableColumn id="958" xr3:uid="{00000000-0010-0000-0300-0000BE030000}" name="BEDDING PLANTS, ANNUAL, FLOWERING &amp; FOLIAR, PETUNIA, WHOLESALE, FLATS - OPERATIONS WITH SALES"/>
    <tableColumn id="959" xr3:uid="{00000000-0010-0000-0300-0000BF030000}" name="BEDDING PLANTS, ANNUAL, FLOWERING &amp; FOLIAR, PETUNIA, WHOLESALE, FLATS - SALES, MEASURED IN $"/>
    <tableColumn id="960" xr3:uid="{00000000-0010-0000-0300-0000C0030000}" name="BEDDING PLANTS, ANNUAL, FLOWERING &amp; FOLIAR, PETUNIA, WHOLESALE, FLATS - SALES, MEASURED IN FLATS"/>
    <tableColumn id="961" xr3:uid="{00000000-0010-0000-0300-0000C1030000}" name="BEDDING PLANTS, ANNUAL, FLOWERING &amp; FOLIAR, PETUNIA, WHOLESALE, HANGING BASKETS - OPERATIONS WITH SALES"/>
    <tableColumn id="962" xr3:uid="{00000000-0010-0000-0300-0000C2030000}" name="BEDDING PLANTS, ANNUAL, FLOWERING &amp; FOLIAR, PETUNIA, WHOLESALE, HANGING BASKETS - SALES, MEASURED IN $"/>
    <tableColumn id="963" xr3:uid="{00000000-0010-0000-0300-0000C3030000}" name="BEDDING PLANTS, ANNUAL, FLOWERING &amp; FOLIAR, PETUNIA, WHOLESALE, HANGING BASKETS - SALES, MEASURED IN BASKETS"/>
    <tableColumn id="964" xr3:uid="{00000000-0010-0000-0300-0000C4030000}" name="BEDDING PLANTS, ANNUAL, FLOWERING &amp; FOLIAR, PETUNIA, WHOLESALE, POTS - OPERATIONS WITH SALES"/>
    <tableColumn id="965" xr3:uid="{00000000-0010-0000-0300-0000C5030000}" name="BEDDING PLANTS, ANNUAL, FLOWERING &amp; FOLIAR, PETUNIA, WHOLESALE, POTS - SALES, MEASURED IN $"/>
    <tableColumn id="966" xr3:uid="{00000000-0010-0000-0300-0000C6030000}" name="BEDDING PLANTS, ANNUAL, FLOWERING &amp; FOLIAR, PETUNIA, WHOLESALE, POTS - SALES, MEASURED IN POTS"/>
    <tableColumn id="967" xr3:uid="{00000000-0010-0000-0300-0000C7030000}" name="BEDDING PLANTS, ANNUAL, FLOWERING &amp; FOLIAR, PETUNIA, WHOLESALE, POTS, GE 5 INCHES - OPERATIONS WITH SALES"/>
    <tableColumn id="968" xr3:uid="{00000000-0010-0000-0300-0000C8030000}" name="BEDDING PLANTS, ANNUAL, FLOWERING &amp; FOLIAR, PETUNIA, WHOLESALE, POTS, GE 5 INCHES - SALES, MEASURED IN $"/>
    <tableColumn id="969" xr3:uid="{00000000-0010-0000-0300-0000C9030000}" name="BEDDING PLANTS, ANNUAL, FLOWERING &amp; FOLIAR, PETUNIA, WHOLESALE, POTS, GE 5 INCHES - SALES, MEASURED IN POTS"/>
    <tableColumn id="970" xr3:uid="{00000000-0010-0000-0300-0000CA030000}" name="BEDDING PLANTS, ANNUAL, FLOWERING &amp; FOLIAR, PETUNIA, WHOLESALE, POTS, LT 5 INCHES - OPERATIONS WITH SALES"/>
    <tableColumn id="971" xr3:uid="{00000000-0010-0000-0300-0000CB030000}" name="BEDDING PLANTS, ANNUAL, FLOWERING &amp; FOLIAR, PETUNIA, WHOLESALE, POTS, LT 5 INCHES - SALES, MEASURED IN $"/>
    <tableColumn id="972" xr3:uid="{00000000-0010-0000-0300-0000CC030000}" name="BEDDING PLANTS, ANNUAL, FLOWERING &amp; FOLIAR, PETUNIA, WHOLESALE, POTS, LT 5 INCHES - SALES, MEASURED IN POTS"/>
    <tableColumn id="973" xr3:uid="{00000000-0010-0000-0300-0000CD030000}" name="BEDDING PLANTS, ANNUAL, FLOWERING &amp; FOLIAR, PORTULACA - OPERATIONS WITH SALES"/>
    <tableColumn id="974" xr3:uid="{00000000-0010-0000-0300-0000CE030000}" name="BEDDING PLANTS, ANNUAL, FLOWERING &amp; FOLIAR, PORTULACA - SALES, MEASURED IN $"/>
    <tableColumn id="975" xr3:uid="{00000000-0010-0000-0300-0000CF030000}" name="BEDDING PLANTS, ANNUAL, FLOWERING &amp; FOLIAR, PORTULACA, POTS - OPERATIONS WITH SALES"/>
    <tableColumn id="976" xr3:uid="{00000000-0010-0000-0300-0000D0030000}" name="BEDDING PLANTS, ANNUAL, FLOWERING &amp; FOLIAR, PORTULACA, POTS - SALES, MEASURED IN $"/>
    <tableColumn id="977" xr3:uid="{00000000-0010-0000-0300-0000D1030000}" name="BEDDING PLANTS, ANNUAL, FLOWERING &amp; FOLIAR, PORTULACA, POTS - SALES, MEASURED IN POTS"/>
    <tableColumn id="978" xr3:uid="{00000000-0010-0000-0300-0000D2030000}" name="BEDDING PLANTS, ANNUAL, FLOWERING &amp; FOLIAR, PORTULACA, POTS, GE 5 INCHES - OPERATIONS WITH SALES"/>
    <tableColumn id="979" xr3:uid="{00000000-0010-0000-0300-0000D3030000}" name="BEDDING PLANTS, ANNUAL, FLOWERING &amp; FOLIAR, PORTULACA, POTS, GE 5 INCHES - SALES, MEASURED IN $"/>
    <tableColumn id="980" xr3:uid="{00000000-0010-0000-0300-0000D4030000}" name="BEDDING PLANTS, ANNUAL, FLOWERING &amp; FOLIAR, PORTULACA, POTS, GE 5 INCHES - SALES, MEASURED IN POTS"/>
    <tableColumn id="981" xr3:uid="{00000000-0010-0000-0300-0000D5030000}" name="BEDDING PLANTS, ANNUAL, FLOWERING &amp; FOLIAR, PORTULACA, POTS, LT 5 INCHES - OPERATIONS WITH SALES"/>
    <tableColumn id="982" xr3:uid="{00000000-0010-0000-0300-0000D6030000}" name="BEDDING PLANTS, ANNUAL, FLOWERING &amp; FOLIAR, PORTULACA, POTS, LT 5 INCHES - SALES, MEASURED IN $"/>
    <tableColumn id="983" xr3:uid="{00000000-0010-0000-0300-0000D7030000}" name="BEDDING PLANTS, ANNUAL, FLOWERING &amp; FOLIAR, PORTULACA, POTS, LT 5 INCHES - SALES, MEASURED IN POTS"/>
    <tableColumn id="984" xr3:uid="{00000000-0010-0000-0300-0000D8030000}" name="BEDDING PLANTS, ANNUAL, FLOWERING &amp; FOLIAR, PORTULACA, RETAIL - OPERATIONS WITH SALES"/>
    <tableColumn id="985" xr3:uid="{00000000-0010-0000-0300-0000D9030000}" name="BEDDING PLANTS, ANNUAL, FLOWERING &amp; FOLIAR, PORTULACA, RETAIL - SALES, MEASURED IN $"/>
    <tableColumn id="986" xr3:uid="{00000000-0010-0000-0300-0000DA030000}" name="BEDDING PLANTS, ANNUAL, FLOWERING &amp; FOLIAR, PORTULACA, RETAIL, POTS - OPERATIONS WITH SALES"/>
    <tableColumn id="987" xr3:uid="{00000000-0010-0000-0300-0000DB030000}" name="BEDDING PLANTS, ANNUAL, FLOWERING &amp; FOLIAR, PORTULACA, RETAIL, POTS - SALES, MEASURED IN $"/>
    <tableColumn id="988" xr3:uid="{00000000-0010-0000-0300-0000DC030000}" name="BEDDING PLANTS, ANNUAL, FLOWERING &amp; FOLIAR, PORTULACA, RETAIL, POTS - SALES, MEASURED IN POTS"/>
    <tableColumn id="989" xr3:uid="{00000000-0010-0000-0300-0000DD030000}" name="BEDDING PLANTS, ANNUAL, FLOWERING &amp; FOLIAR, PORTULACA, RETAIL, POTS, GE 5 INCHES - OPERATIONS WITH SALES"/>
    <tableColumn id="990" xr3:uid="{00000000-0010-0000-0300-0000DE030000}" name="BEDDING PLANTS, ANNUAL, FLOWERING &amp; FOLIAR, PORTULACA, RETAIL, POTS, GE 5 INCHES - SALES, MEASURED IN $"/>
    <tableColumn id="991" xr3:uid="{00000000-0010-0000-0300-0000DF030000}" name="BEDDING PLANTS, ANNUAL, FLOWERING &amp; FOLIAR, PORTULACA, RETAIL, POTS, GE 5 INCHES - SALES, MEASURED IN POTS"/>
    <tableColumn id="992" xr3:uid="{00000000-0010-0000-0300-0000E0030000}" name="BEDDING PLANTS, ANNUAL, FLOWERING &amp; FOLIAR, PORTULACA, RETAIL, POTS, LT 5 INCHES - OPERATIONS WITH SALES"/>
    <tableColumn id="993" xr3:uid="{00000000-0010-0000-0300-0000E1030000}" name="BEDDING PLANTS, ANNUAL, FLOWERING &amp; FOLIAR, PORTULACA, RETAIL, POTS, LT 5 INCHES - SALES, MEASURED IN $"/>
    <tableColumn id="994" xr3:uid="{00000000-0010-0000-0300-0000E2030000}" name="BEDDING PLANTS, ANNUAL, FLOWERING &amp; FOLIAR, PORTULACA, RETAIL, POTS, LT 5 INCHES - SALES, MEASURED IN POTS"/>
    <tableColumn id="995" xr3:uid="{00000000-0010-0000-0300-0000E3030000}" name="BEDDING PLANTS, ANNUAL, FLOWERING &amp; FOLIAR, PORTULACA, WHOLESALE - OPERATIONS WITH SALES"/>
    <tableColumn id="996" xr3:uid="{00000000-0010-0000-0300-0000E4030000}" name="BEDDING PLANTS, ANNUAL, FLOWERING &amp; FOLIAR, PORTULACA, WHOLESALE - SALES, MEASURED IN $"/>
    <tableColumn id="997" xr3:uid="{00000000-0010-0000-0300-0000E5030000}" name="BEDDING PLANTS, ANNUAL, FLOWERING &amp; FOLIAR, PORTULACA, WHOLESALE, POTS - OPERATIONS WITH SALES"/>
    <tableColumn id="998" xr3:uid="{00000000-0010-0000-0300-0000E6030000}" name="BEDDING PLANTS, ANNUAL, FLOWERING &amp; FOLIAR, PORTULACA, WHOLESALE, POTS - SALES, MEASURED IN $"/>
    <tableColumn id="999" xr3:uid="{00000000-0010-0000-0300-0000E7030000}" name="BEDDING PLANTS, ANNUAL, FLOWERING &amp; FOLIAR, PORTULACA, WHOLESALE, POTS - SALES, MEASURED IN POTS"/>
    <tableColumn id="1000" xr3:uid="{00000000-0010-0000-0300-0000E8030000}" name="BEDDING PLANTS, ANNUAL, FLOWERING &amp; FOLIAR, PORTULACA, WHOLESALE, POTS, GE 5 INCHES - OPERATIONS WITH SALES"/>
    <tableColumn id="1001" xr3:uid="{00000000-0010-0000-0300-0000E9030000}" name="BEDDING PLANTS, ANNUAL, FLOWERING &amp; FOLIAR, PORTULACA, WHOLESALE, POTS, GE 5 INCHES - SALES, MEASURED IN $"/>
    <tableColumn id="1002" xr3:uid="{00000000-0010-0000-0300-0000EA030000}" name="BEDDING PLANTS, ANNUAL, FLOWERING &amp; FOLIAR, PORTULACA, WHOLESALE, POTS, GE 5 INCHES - SALES, MEASURED IN POTS"/>
    <tableColumn id="1003" xr3:uid="{00000000-0010-0000-0300-0000EB030000}" name="BEDDING PLANTS, ANNUAL, FLOWERING &amp; FOLIAR, PORTULACA, WHOLESALE, POTS, LT 5 INCHES - OPERATIONS WITH SALES"/>
    <tableColumn id="1004" xr3:uid="{00000000-0010-0000-0300-0000EC030000}" name="BEDDING PLANTS, ANNUAL, FLOWERING &amp; FOLIAR, PORTULACA, WHOLESALE, POTS, LT 5 INCHES - SALES, MEASURED IN $"/>
    <tableColumn id="1005" xr3:uid="{00000000-0010-0000-0300-0000ED030000}" name="BEDDING PLANTS, ANNUAL, FLOWERING &amp; FOLIAR, PORTULACA, WHOLESALE, POTS, LT 5 INCHES - SALES, MEASURED IN POTS"/>
    <tableColumn id="1006" xr3:uid="{00000000-0010-0000-0300-0000EE030000}" name="BEDDING PLANTS, ANNUAL, FLOWERING &amp; FOLIAR, POTS - OPERATIONS WITH SALES"/>
    <tableColumn id="1007" xr3:uid="{00000000-0010-0000-0300-0000EF030000}" name="BEDDING PLANTS, ANNUAL, FLOWERING &amp; FOLIAR, POTS - SALES, MEASURED IN $"/>
    <tableColumn id="1008" xr3:uid="{00000000-0010-0000-0300-0000F0030000}" name="BEDDING PLANTS, ANNUAL, FLOWERING &amp; FOLIAR, POTS - SALES, MEASURED IN POTS"/>
    <tableColumn id="1009" xr3:uid="{00000000-0010-0000-0300-0000F1030000}" name="BEDDING PLANTS, ANNUAL, FLOWERING &amp; FOLIAR, POTS, GE 5 INCHES - OPERATIONS WITH SALES"/>
    <tableColumn id="1010" xr3:uid="{00000000-0010-0000-0300-0000F2030000}" name="BEDDING PLANTS, ANNUAL, FLOWERING &amp; FOLIAR, POTS, GE 5 INCHES - SALES, MEASURED IN $"/>
    <tableColumn id="1011" xr3:uid="{00000000-0010-0000-0300-0000F3030000}" name="BEDDING PLANTS, ANNUAL, FLOWERING &amp; FOLIAR, POTS, GE 5 INCHES - SALES, MEASURED IN POTS"/>
    <tableColumn id="1012" xr3:uid="{00000000-0010-0000-0300-0000F4030000}" name="BEDDING PLANTS, ANNUAL, FLOWERING &amp; FOLIAR, POTS, LT 5 INCHES - OPERATIONS WITH SALES"/>
    <tableColumn id="1013" xr3:uid="{00000000-0010-0000-0300-0000F5030000}" name="BEDDING PLANTS, ANNUAL, FLOWERING &amp; FOLIAR, POTS, LT 5 INCHES - SALES, MEASURED IN $"/>
    <tableColumn id="1014" xr3:uid="{00000000-0010-0000-0300-0000F6030000}" name="BEDDING PLANTS, ANNUAL, FLOWERING &amp; FOLIAR, POTS, LT 5 INCHES - SALES, MEASURED IN POTS"/>
    <tableColumn id="1015" xr3:uid="{00000000-0010-0000-0300-0000F7030000}" name="BEDDING PLANTS, ANNUAL, FLOWERING &amp; FOLIAR, RANUNCULUS - OPERATIONS WITH SALES"/>
    <tableColumn id="1016" xr3:uid="{00000000-0010-0000-0300-0000F8030000}" name="BEDDING PLANTS, ANNUAL, FLOWERING &amp; FOLIAR, RANUNCULUS - SALES, MEASURED IN $"/>
    <tableColumn id="1017" xr3:uid="{00000000-0010-0000-0300-0000F9030000}" name="BEDDING PLANTS, ANNUAL, FLOWERING &amp; FOLIAR, RANUNCULUS, POTS - OPERATIONS WITH SALES"/>
    <tableColumn id="1018" xr3:uid="{00000000-0010-0000-0300-0000FA030000}" name="BEDDING PLANTS, ANNUAL, FLOWERING &amp; FOLIAR, RANUNCULUS, POTS - SALES, MEASURED IN $"/>
    <tableColumn id="1019" xr3:uid="{00000000-0010-0000-0300-0000FB030000}" name="BEDDING PLANTS, ANNUAL, FLOWERING &amp; FOLIAR, RANUNCULUS, POTS - SALES, MEASURED IN POTS"/>
    <tableColumn id="1020" xr3:uid="{00000000-0010-0000-0300-0000FC030000}" name="BEDDING PLANTS, ANNUAL, FLOWERING &amp; FOLIAR, RANUNCULUS, POTS, GE 5 INCHES - OPERATIONS WITH SALES"/>
    <tableColumn id="1021" xr3:uid="{00000000-0010-0000-0300-0000FD030000}" name="BEDDING PLANTS, ANNUAL, FLOWERING &amp; FOLIAR, RANUNCULUS, POTS, GE 5 INCHES - SALES, MEASURED IN $"/>
    <tableColumn id="1022" xr3:uid="{00000000-0010-0000-0300-0000FE030000}" name="BEDDING PLANTS, ANNUAL, FLOWERING &amp; FOLIAR, RANUNCULUS, POTS, GE 5 INCHES - SALES, MEASURED IN POTS"/>
    <tableColumn id="1023" xr3:uid="{00000000-0010-0000-0300-0000FF030000}" name="BEDDING PLANTS, ANNUAL, FLOWERING &amp; FOLIAR, RANUNCULUS, POTS, LT 5 INCHES - OPERATIONS WITH SALES"/>
    <tableColumn id="1024" xr3:uid="{00000000-0010-0000-0300-000000040000}" name="BEDDING PLANTS, ANNUAL, FLOWERING &amp; FOLIAR, RANUNCULUS, POTS, LT 5 INCHES - SALES, MEASURED IN $"/>
    <tableColumn id="1025" xr3:uid="{00000000-0010-0000-0300-000001040000}" name="BEDDING PLANTS, ANNUAL, FLOWERING &amp; FOLIAR, RANUNCULUS, POTS, LT 5 INCHES - SALES, MEASURED IN POTS"/>
    <tableColumn id="1026" xr3:uid="{00000000-0010-0000-0300-000002040000}" name="BEDDING PLANTS, ANNUAL, FLOWERING &amp; FOLIAR, RANUNCULUS, RETAIL - OPERATIONS WITH SALES"/>
    <tableColumn id="1027" xr3:uid="{00000000-0010-0000-0300-000003040000}" name="BEDDING PLANTS, ANNUAL, FLOWERING &amp; FOLIAR, RANUNCULUS, RETAIL - SALES, MEASURED IN $"/>
    <tableColumn id="1028" xr3:uid="{00000000-0010-0000-0300-000004040000}" name="BEDDING PLANTS, ANNUAL, FLOWERING &amp; FOLIAR, RANUNCULUS, RETAIL, POTS - OPERATIONS WITH SALES"/>
    <tableColumn id="1029" xr3:uid="{00000000-0010-0000-0300-000005040000}" name="BEDDING PLANTS, ANNUAL, FLOWERING &amp; FOLIAR, RANUNCULUS, RETAIL, POTS - SALES, MEASURED IN $"/>
    <tableColumn id="1030" xr3:uid="{00000000-0010-0000-0300-000006040000}" name="BEDDING PLANTS, ANNUAL, FLOWERING &amp; FOLIAR, RANUNCULUS, RETAIL, POTS - SALES, MEASURED IN POTS"/>
    <tableColumn id="1031" xr3:uid="{00000000-0010-0000-0300-000007040000}" name="BEDDING PLANTS, ANNUAL, FLOWERING &amp; FOLIAR, RANUNCULUS, RETAIL, POTS, GE 5 INCHES - OPERATIONS WITH SALES"/>
    <tableColumn id="1032" xr3:uid="{00000000-0010-0000-0300-000008040000}" name="BEDDING PLANTS, ANNUAL, FLOWERING &amp; FOLIAR, RANUNCULUS, RETAIL, POTS, GE 5 INCHES - SALES, MEASURED IN $"/>
    <tableColumn id="1033" xr3:uid="{00000000-0010-0000-0300-000009040000}" name="BEDDING PLANTS, ANNUAL, FLOWERING &amp; FOLIAR, RANUNCULUS, RETAIL, POTS, GE 5 INCHES - SALES, MEASURED IN POTS"/>
    <tableColumn id="1034" xr3:uid="{00000000-0010-0000-0300-00000A040000}" name="BEDDING PLANTS, ANNUAL, FLOWERING &amp; FOLIAR, RANUNCULUS, RETAIL, POTS, LT 5 INCHES - OPERATIONS WITH SALES"/>
    <tableColumn id="1035" xr3:uid="{00000000-0010-0000-0300-00000B040000}" name="BEDDING PLANTS, ANNUAL, FLOWERING &amp; FOLIAR, RANUNCULUS, RETAIL, POTS, LT 5 INCHES - SALES, MEASURED IN $"/>
    <tableColumn id="1036" xr3:uid="{00000000-0010-0000-0300-00000C040000}" name="BEDDING PLANTS, ANNUAL, FLOWERING &amp; FOLIAR, RANUNCULUS, RETAIL, POTS, LT 5 INCHES - SALES, MEASURED IN POTS"/>
    <tableColumn id="1037" xr3:uid="{00000000-0010-0000-0300-00000D040000}" name="BEDDING PLANTS, ANNUAL, FLOWERING &amp; FOLIAR, RANUNCULUS, WHOLESALE - OPERATIONS WITH SALES"/>
    <tableColumn id="1038" xr3:uid="{00000000-0010-0000-0300-00000E040000}" name="BEDDING PLANTS, ANNUAL, FLOWERING &amp; FOLIAR, RANUNCULUS, WHOLESALE - SALES, MEASURED IN $"/>
    <tableColumn id="1039" xr3:uid="{00000000-0010-0000-0300-00000F040000}" name="BEDDING PLANTS, ANNUAL, FLOWERING &amp; FOLIAR, RANUNCULUS, WHOLESALE, POTS - OPERATIONS WITH SALES"/>
    <tableColumn id="1040" xr3:uid="{00000000-0010-0000-0300-000010040000}" name="BEDDING PLANTS, ANNUAL, FLOWERING &amp; FOLIAR, RANUNCULUS, WHOLESALE, POTS - SALES, MEASURED IN $"/>
    <tableColumn id="1041" xr3:uid="{00000000-0010-0000-0300-000011040000}" name="BEDDING PLANTS, ANNUAL, FLOWERING &amp; FOLIAR, RANUNCULUS, WHOLESALE, POTS - SALES, MEASURED IN POTS"/>
    <tableColumn id="1042" xr3:uid="{00000000-0010-0000-0300-000012040000}" name="BEDDING PLANTS, ANNUAL, FLOWERING &amp; FOLIAR, RANUNCULUS, WHOLESALE, POTS, GE 5 INCHES - OPERATIONS WITH SALES"/>
    <tableColumn id="1043" xr3:uid="{00000000-0010-0000-0300-000013040000}" name="BEDDING PLANTS, ANNUAL, FLOWERING &amp; FOLIAR, RANUNCULUS, WHOLESALE, POTS, GE 5 INCHES - SALES, MEASURED IN $"/>
    <tableColumn id="1044" xr3:uid="{00000000-0010-0000-0300-000014040000}" name="BEDDING PLANTS, ANNUAL, FLOWERING &amp; FOLIAR, RANUNCULUS, WHOLESALE, POTS, GE 5 INCHES - SALES, MEASURED IN POTS"/>
    <tableColumn id="1045" xr3:uid="{00000000-0010-0000-0300-000015040000}" name="BEDDING PLANTS, ANNUAL, FLOWERING &amp; FOLIAR, RETAIL - OPERATIONS WITH SALES"/>
    <tableColumn id="1046" xr3:uid="{00000000-0010-0000-0300-000016040000}" name="BEDDING PLANTS, ANNUAL, FLOWERING &amp; FOLIAR, RETAIL - SALES, MEASURED IN $"/>
    <tableColumn id="1047" xr3:uid="{00000000-0010-0000-0300-000017040000}" name="BEDDING PLANTS, ANNUAL, FLOWERING &amp; FOLIAR, RETAIL, FLATS - OPERATIONS WITH SALES"/>
    <tableColumn id="1048" xr3:uid="{00000000-0010-0000-0300-000018040000}" name="BEDDING PLANTS, ANNUAL, FLOWERING &amp; FOLIAR, RETAIL, FLATS - SALES, MEASURED IN $"/>
    <tableColumn id="1049" xr3:uid="{00000000-0010-0000-0300-000019040000}" name="BEDDING PLANTS, ANNUAL, FLOWERING &amp; FOLIAR, RETAIL, FLATS - SALES, MEASURED IN FLATS"/>
    <tableColumn id="1050" xr3:uid="{00000000-0010-0000-0300-00001A040000}" name="BEDDING PLANTS, ANNUAL, FLOWERING &amp; FOLIAR, RETAIL, HANGING BASKETS - OPERATIONS WITH SALES"/>
    <tableColumn id="1051" xr3:uid="{00000000-0010-0000-0300-00001B040000}" name="BEDDING PLANTS, ANNUAL, FLOWERING &amp; FOLIAR, RETAIL, HANGING BASKETS - SALES, MEASURED IN $"/>
    <tableColumn id="1052" xr3:uid="{00000000-0010-0000-0300-00001C040000}" name="BEDDING PLANTS, ANNUAL, FLOWERING &amp; FOLIAR, RETAIL, HANGING BASKETS - SALES, MEASURED IN BASKETS"/>
    <tableColumn id="1053" xr3:uid="{00000000-0010-0000-0300-00001D040000}" name="BEDDING PLANTS, ANNUAL, FLOWERING &amp; FOLIAR, RETAIL, POTS - OPERATIONS WITH SALES"/>
    <tableColumn id="1054" xr3:uid="{00000000-0010-0000-0300-00001E040000}" name="BEDDING PLANTS, ANNUAL, FLOWERING &amp; FOLIAR, RETAIL, POTS - SALES, MEASURED IN $"/>
    <tableColumn id="1055" xr3:uid="{00000000-0010-0000-0300-00001F040000}" name="BEDDING PLANTS, ANNUAL, FLOWERING &amp; FOLIAR, RETAIL, POTS - SALES, MEASURED IN POTS"/>
    <tableColumn id="1056" xr3:uid="{00000000-0010-0000-0300-000020040000}" name="BEDDING PLANTS, ANNUAL, FLOWERING &amp; FOLIAR, RETAIL, POTS, GE 5 INCHES - OPERATIONS WITH SALES"/>
    <tableColumn id="1057" xr3:uid="{00000000-0010-0000-0300-000021040000}" name="BEDDING PLANTS, ANNUAL, FLOWERING &amp; FOLIAR, RETAIL, POTS, GE 5 INCHES - SALES, MEASURED IN $"/>
    <tableColumn id="1058" xr3:uid="{00000000-0010-0000-0300-000022040000}" name="BEDDING PLANTS, ANNUAL, FLOWERING &amp; FOLIAR, RETAIL, POTS, GE 5 INCHES - SALES, MEASURED IN POTS"/>
    <tableColumn id="1059" xr3:uid="{00000000-0010-0000-0300-000023040000}" name="BEDDING PLANTS, ANNUAL, FLOWERING &amp; FOLIAR, RETAIL, POTS, LT 5 INCHES - OPERATIONS WITH SALES"/>
    <tableColumn id="1060" xr3:uid="{00000000-0010-0000-0300-000024040000}" name="BEDDING PLANTS, ANNUAL, FLOWERING &amp; FOLIAR, RETAIL, POTS, LT 5 INCHES - SALES, MEASURED IN $"/>
    <tableColumn id="1061" xr3:uid="{00000000-0010-0000-0300-000025040000}" name="BEDDING PLANTS, ANNUAL, FLOWERING &amp; FOLIAR, RETAIL, POTS, LT 5 INCHES - SALES, MEASURED IN POTS"/>
    <tableColumn id="1062" xr3:uid="{00000000-0010-0000-0300-000026040000}" name="BEDDING PLANTS, ANNUAL, FLOWERING &amp; FOLIAR, SALVIA - OPERATIONS WITH SALES"/>
    <tableColumn id="1063" xr3:uid="{00000000-0010-0000-0300-000027040000}" name="BEDDING PLANTS, ANNUAL, FLOWERING &amp; FOLIAR, SALVIA - SALES, MEASURED IN $"/>
    <tableColumn id="1064" xr3:uid="{00000000-0010-0000-0300-000028040000}" name="BEDDING PLANTS, ANNUAL, FLOWERING &amp; FOLIAR, SALVIA, POTS - OPERATIONS WITH SALES"/>
    <tableColumn id="1065" xr3:uid="{00000000-0010-0000-0300-000029040000}" name="BEDDING PLANTS, ANNUAL, FLOWERING &amp; FOLIAR, SALVIA, POTS - SALES, MEASURED IN $"/>
    <tableColumn id="1066" xr3:uid="{00000000-0010-0000-0300-00002A040000}" name="BEDDING PLANTS, ANNUAL, FLOWERING &amp; FOLIAR, SALVIA, POTS - SALES, MEASURED IN POTS"/>
    <tableColumn id="1067" xr3:uid="{00000000-0010-0000-0300-00002B040000}" name="BEDDING PLANTS, ANNUAL, FLOWERING &amp; FOLIAR, SALVIA, POTS, LT 5 INCHES - OPERATIONS WITH SALES"/>
    <tableColumn id="1068" xr3:uid="{00000000-0010-0000-0300-00002C040000}" name="BEDDING PLANTS, ANNUAL, FLOWERING &amp; FOLIAR, SALVIA, POTS, LT 5 INCHES - SALES, MEASURED IN $"/>
    <tableColumn id="1069" xr3:uid="{00000000-0010-0000-0300-00002D040000}" name="BEDDING PLANTS, ANNUAL, FLOWERING &amp; FOLIAR, SALVIA, POTS, LT 5 INCHES - SALES, MEASURED IN POTS"/>
    <tableColumn id="1070" xr3:uid="{00000000-0010-0000-0300-00002E040000}" name="BEDDING PLANTS, ANNUAL, FLOWERING &amp; FOLIAR, SALVIA, WHOLESALE - OPERATIONS WITH SALES"/>
    <tableColumn id="1071" xr3:uid="{00000000-0010-0000-0300-00002F040000}" name="BEDDING PLANTS, ANNUAL, FLOWERING &amp; FOLIAR, SALVIA, WHOLESALE - SALES, MEASURED IN $"/>
    <tableColumn id="1072" xr3:uid="{00000000-0010-0000-0300-000030040000}" name="BEDDING PLANTS, ANNUAL, FLOWERING &amp; FOLIAR, SALVIA, WHOLESALE, POTS - OPERATIONS WITH SALES"/>
    <tableColumn id="1073" xr3:uid="{00000000-0010-0000-0300-000031040000}" name="BEDDING PLANTS, ANNUAL, FLOWERING &amp; FOLIAR, SALVIA, WHOLESALE, POTS - SALES, MEASURED IN $"/>
    <tableColumn id="1074" xr3:uid="{00000000-0010-0000-0300-000032040000}" name="BEDDING PLANTS, ANNUAL, FLOWERING &amp; FOLIAR, SALVIA, WHOLESALE, POTS - SALES, MEASURED IN POTS"/>
    <tableColumn id="1075" xr3:uid="{00000000-0010-0000-0300-000033040000}" name="BEDDING PLANTS, ANNUAL, FLOWERING &amp; FOLIAR, SALVIA, WHOLESALE, POTS, LT 5 INCHES - OPERATIONS WITH SALES"/>
    <tableColumn id="1076" xr3:uid="{00000000-0010-0000-0300-000034040000}" name="BEDDING PLANTS, ANNUAL, FLOWERING &amp; FOLIAR, SALVIA, WHOLESALE, POTS, LT 5 INCHES - SALES, MEASURED IN $"/>
    <tableColumn id="1077" xr3:uid="{00000000-0010-0000-0300-000035040000}" name="BEDDING PLANTS, ANNUAL, FLOWERING &amp; FOLIAR, SALVIA, WHOLESALE, POTS, LT 5 INCHES - SALES, MEASURED IN POTS"/>
    <tableColumn id="1078" xr3:uid="{00000000-0010-0000-0300-000036040000}" name="BEDDING PLANTS, ANNUAL, FLOWERING &amp; FOLIAR, SCAEVOLA - OPERATIONS WITH SALES"/>
    <tableColumn id="1079" xr3:uid="{00000000-0010-0000-0300-000037040000}" name="BEDDING PLANTS, ANNUAL, FLOWERING &amp; FOLIAR, SCAEVOLA - SALES, MEASURED IN $"/>
    <tableColumn id="1080" xr3:uid="{00000000-0010-0000-0300-000038040000}" name="BEDDING PLANTS, ANNUAL, FLOWERING &amp; FOLIAR, SCAEVOLA, POTS - OPERATIONS WITH SALES"/>
    <tableColumn id="1081" xr3:uid="{00000000-0010-0000-0300-000039040000}" name="BEDDING PLANTS, ANNUAL, FLOWERING &amp; FOLIAR, SCAEVOLA, POTS - SALES, MEASURED IN $"/>
    <tableColumn id="1082" xr3:uid="{00000000-0010-0000-0300-00003A040000}" name="BEDDING PLANTS, ANNUAL, FLOWERING &amp; FOLIAR, SCAEVOLA, POTS - SALES, MEASURED IN POTS"/>
    <tableColumn id="1083" xr3:uid="{00000000-0010-0000-0300-00003B040000}" name="BEDDING PLANTS, ANNUAL, FLOWERING &amp; FOLIAR, SCAEVOLA, POTS, GE 5 INCHES - OPERATIONS WITH SALES"/>
    <tableColumn id="1084" xr3:uid="{00000000-0010-0000-0300-00003C040000}" name="BEDDING PLANTS, ANNUAL, FLOWERING &amp; FOLIAR, SCAEVOLA, POTS, GE 5 INCHES - SALES, MEASURED IN $"/>
    <tableColumn id="1085" xr3:uid="{00000000-0010-0000-0300-00003D040000}" name="BEDDING PLANTS, ANNUAL, FLOWERING &amp; FOLIAR, SCAEVOLA, POTS, GE 5 INCHES - SALES, MEASURED IN POTS"/>
    <tableColumn id="1086" xr3:uid="{00000000-0010-0000-0300-00003E040000}" name="BEDDING PLANTS, ANNUAL, FLOWERING &amp; FOLIAR, SCAEVOLA, RETAIL - OPERATIONS WITH SALES"/>
    <tableColumn id="1087" xr3:uid="{00000000-0010-0000-0300-00003F040000}" name="BEDDING PLANTS, ANNUAL, FLOWERING &amp; FOLIAR, SCAEVOLA, RETAIL - SALES, MEASURED IN $"/>
    <tableColumn id="1088" xr3:uid="{00000000-0010-0000-0300-000040040000}" name="BEDDING PLANTS, ANNUAL, FLOWERING &amp; FOLIAR, SCAEVOLA, RETAIL, POTS - OPERATIONS WITH SALES"/>
    <tableColumn id="1089" xr3:uid="{00000000-0010-0000-0300-000041040000}" name="BEDDING PLANTS, ANNUAL, FLOWERING &amp; FOLIAR, SCAEVOLA, RETAIL, POTS - SALES, MEASURED IN $"/>
    <tableColumn id="1090" xr3:uid="{00000000-0010-0000-0300-000042040000}" name="BEDDING PLANTS, ANNUAL, FLOWERING &amp; FOLIAR, SCAEVOLA, RETAIL, POTS - SALES, MEASURED IN POTS"/>
    <tableColumn id="1091" xr3:uid="{00000000-0010-0000-0300-000043040000}" name="BEDDING PLANTS, ANNUAL, FLOWERING &amp; FOLIAR, SCAEVOLA, RETAIL, POTS, GE 5 INCHES - OPERATIONS WITH SALES"/>
    <tableColumn id="1092" xr3:uid="{00000000-0010-0000-0300-000044040000}" name="BEDDING PLANTS, ANNUAL, FLOWERING &amp; FOLIAR, SCAEVOLA, RETAIL, POTS, GE 5 INCHES - SALES, MEASURED IN $"/>
    <tableColumn id="1093" xr3:uid="{00000000-0010-0000-0300-000045040000}" name="BEDDING PLANTS, ANNUAL, FLOWERING &amp; FOLIAR, SCAEVOLA, RETAIL, POTS, GE 5 INCHES - SALES, MEASURED IN POTS"/>
    <tableColumn id="1094" xr3:uid="{00000000-0010-0000-0300-000046040000}" name="BEDDING PLANTS, ANNUAL, FLOWERING &amp; FOLIAR, SNAP DRAGON - OPERATIONS WITH SALES"/>
    <tableColumn id="1095" xr3:uid="{00000000-0010-0000-0300-000047040000}" name="BEDDING PLANTS, ANNUAL, FLOWERING &amp; FOLIAR, SNAP DRAGON - SALES, MEASURED IN $"/>
    <tableColumn id="1096" xr3:uid="{00000000-0010-0000-0300-000048040000}" name="BEDDING PLANTS, ANNUAL, FLOWERING &amp; FOLIAR, SNAP DRAGON, POTS - OPERATIONS WITH SALES"/>
    <tableColumn id="1097" xr3:uid="{00000000-0010-0000-0300-000049040000}" name="BEDDING PLANTS, ANNUAL, FLOWERING &amp; FOLIAR, SNAP DRAGON, POTS - SALES, MEASURED IN $"/>
    <tableColumn id="1098" xr3:uid="{00000000-0010-0000-0300-00004A040000}" name="BEDDING PLANTS, ANNUAL, FLOWERING &amp; FOLIAR, SNAP DRAGON, POTS - SALES, MEASURED IN POTS"/>
    <tableColumn id="1099" xr3:uid="{00000000-0010-0000-0300-00004B040000}" name="BEDDING PLANTS, ANNUAL, FLOWERING &amp; FOLIAR, SNAP DRAGON, POTS, LT 5 INCHES - OPERATIONS WITH SALES"/>
    <tableColumn id="1100" xr3:uid="{00000000-0010-0000-0300-00004C040000}" name="BEDDING PLANTS, ANNUAL, FLOWERING &amp; FOLIAR, SNAP DRAGON, POTS, LT 5 INCHES - SALES, MEASURED IN $"/>
    <tableColumn id="1101" xr3:uid="{00000000-0010-0000-0300-00004D040000}" name="BEDDING PLANTS, ANNUAL, FLOWERING &amp; FOLIAR, SNAP DRAGON, POTS, LT 5 INCHES - SALES, MEASURED IN POTS"/>
    <tableColumn id="1102" xr3:uid="{00000000-0010-0000-0300-00004E040000}" name="BEDDING PLANTS, ANNUAL, FLOWERING &amp; FOLIAR, SNAP DRAGON, WHOLESALE - OPERATIONS WITH SALES"/>
    <tableColumn id="1103" xr3:uid="{00000000-0010-0000-0300-00004F040000}" name="BEDDING PLANTS, ANNUAL, FLOWERING &amp; FOLIAR, SNAP DRAGON, WHOLESALE - SALES, MEASURED IN $"/>
    <tableColumn id="1104" xr3:uid="{00000000-0010-0000-0300-000050040000}" name="BEDDING PLANTS, ANNUAL, FLOWERING &amp; FOLIAR, SNAP DRAGON, WHOLESALE, POTS - OPERATIONS WITH SALES"/>
    <tableColumn id="1105" xr3:uid="{00000000-0010-0000-0300-000051040000}" name="BEDDING PLANTS, ANNUAL, FLOWERING &amp; FOLIAR, SNAP DRAGON, WHOLESALE, POTS - SALES, MEASURED IN $"/>
    <tableColumn id="1106" xr3:uid="{00000000-0010-0000-0300-000052040000}" name="BEDDING PLANTS, ANNUAL, FLOWERING &amp; FOLIAR, SNAP DRAGON, WHOLESALE, POTS - SALES, MEASURED IN POTS"/>
    <tableColumn id="1107" xr3:uid="{00000000-0010-0000-0300-000053040000}" name="BEDDING PLANTS, ANNUAL, FLOWERING &amp; FOLIAR, SNAP DRAGON, WHOLESALE, POTS, LT 5 INCHES - OPERATIONS WITH SALES"/>
    <tableColumn id="1108" xr3:uid="{00000000-0010-0000-0300-000054040000}" name="BEDDING PLANTS, ANNUAL, FLOWERING &amp; FOLIAR, SNAP DRAGON, WHOLESALE, POTS, LT 5 INCHES - SALES, MEASURED IN $"/>
    <tableColumn id="1109" xr3:uid="{00000000-0010-0000-0300-000055040000}" name="BEDDING PLANTS, ANNUAL, FLOWERING &amp; FOLIAR, SNAP DRAGON, WHOLESALE, POTS, LT 5 INCHES - SALES, MEASURED IN POTS"/>
    <tableColumn id="1110" xr3:uid="{00000000-0010-0000-0300-000056040000}" name="BEDDING PLANTS, ANNUAL, FLOWERING &amp; FOLIAR, VERBENA - OPERATIONS WITH SALES"/>
    <tableColumn id="1111" xr3:uid="{00000000-0010-0000-0300-000057040000}" name="BEDDING PLANTS, ANNUAL, FLOWERING &amp; FOLIAR, VERBENA - SALES, MEASURED IN $"/>
    <tableColumn id="1112" xr3:uid="{00000000-0010-0000-0300-000058040000}" name="BEDDING PLANTS, ANNUAL, FLOWERING &amp; FOLIAR, VERBENA, FLATS - OPERATIONS WITH SALES"/>
    <tableColumn id="1113" xr3:uid="{00000000-0010-0000-0300-000059040000}" name="BEDDING PLANTS, ANNUAL, FLOWERING &amp; FOLIAR, VERBENA, FLATS - SALES, MEASURED IN $"/>
    <tableColumn id="1114" xr3:uid="{00000000-0010-0000-0300-00005A040000}" name="BEDDING PLANTS, ANNUAL, FLOWERING &amp; FOLIAR, VERBENA, FLATS - SALES, MEASURED IN FLATS"/>
    <tableColumn id="1115" xr3:uid="{00000000-0010-0000-0300-00005B040000}" name="BEDDING PLANTS, ANNUAL, FLOWERING &amp; FOLIAR, VERBENA, POTS - OPERATIONS WITH SALES"/>
    <tableColumn id="1116" xr3:uid="{00000000-0010-0000-0300-00005C040000}" name="BEDDING PLANTS, ANNUAL, FLOWERING &amp; FOLIAR, VERBENA, POTS - SALES, MEASURED IN $"/>
    <tableColumn id="1117" xr3:uid="{00000000-0010-0000-0300-00005D040000}" name="BEDDING PLANTS, ANNUAL, FLOWERING &amp; FOLIAR, VERBENA, POTS - SALES, MEASURED IN POTS"/>
    <tableColumn id="1118" xr3:uid="{00000000-0010-0000-0300-00005E040000}" name="BEDDING PLANTS, ANNUAL, FLOWERING &amp; FOLIAR, VERBENA, POTS, GE 5 INCHES - OPERATIONS WITH SALES"/>
    <tableColumn id="1119" xr3:uid="{00000000-0010-0000-0300-00005F040000}" name="BEDDING PLANTS, ANNUAL, FLOWERING &amp; FOLIAR, VERBENA, POTS, GE 5 INCHES - SALES, MEASURED IN $"/>
    <tableColumn id="1120" xr3:uid="{00000000-0010-0000-0300-000060040000}" name="BEDDING PLANTS, ANNUAL, FLOWERING &amp; FOLIAR, VERBENA, POTS, GE 5 INCHES - SALES, MEASURED IN POTS"/>
    <tableColumn id="1121" xr3:uid="{00000000-0010-0000-0300-000061040000}" name="BEDDING PLANTS, ANNUAL, FLOWERING &amp; FOLIAR, VERBENA, POTS, LT 5 INCHES - OPERATIONS WITH SALES"/>
    <tableColumn id="1122" xr3:uid="{00000000-0010-0000-0300-000062040000}" name="BEDDING PLANTS, ANNUAL, FLOWERING &amp; FOLIAR, VERBENA, POTS, LT 5 INCHES - SALES, MEASURED IN $"/>
    <tableColumn id="1123" xr3:uid="{00000000-0010-0000-0300-000063040000}" name="BEDDING PLANTS, ANNUAL, FLOWERING &amp; FOLIAR, VERBENA, POTS, LT 5 INCHES - SALES, MEASURED IN POTS"/>
    <tableColumn id="1124" xr3:uid="{00000000-0010-0000-0300-000064040000}" name="BEDDING PLANTS, ANNUAL, FLOWERING &amp; FOLIAR, VERBENA, RETAIL - OPERATIONS WITH SALES"/>
    <tableColumn id="1125" xr3:uid="{00000000-0010-0000-0300-000065040000}" name="BEDDING PLANTS, ANNUAL, FLOWERING &amp; FOLIAR, VERBENA, RETAIL - SALES, MEASURED IN $"/>
    <tableColumn id="1126" xr3:uid="{00000000-0010-0000-0300-000066040000}" name="BEDDING PLANTS, ANNUAL, FLOWERING &amp; FOLIAR, VERBENA, RETAIL, FLATS - OPERATIONS WITH SALES"/>
    <tableColumn id="1127" xr3:uid="{00000000-0010-0000-0300-000067040000}" name="BEDDING PLANTS, ANNUAL, FLOWERING &amp; FOLIAR, VERBENA, RETAIL, FLATS - SALES, MEASURED IN $"/>
    <tableColumn id="1128" xr3:uid="{00000000-0010-0000-0300-000068040000}" name="BEDDING PLANTS, ANNUAL, FLOWERING &amp; FOLIAR, VERBENA, RETAIL, FLATS - SALES, MEASURED IN FLATS"/>
    <tableColumn id="1129" xr3:uid="{00000000-0010-0000-0300-000069040000}" name="BEDDING PLANTS, ANNUAL, FLOWERING &amp; FOLIAR, VERBENA, WHOLESALE - OPERATIONS WITH SALES"/>
    <tableColumn id="1130" xr3:uid="{00000000-0010-0000-0300-00006A040000}" name="BEDDING PLANTS, ANNUAL, FLOWERING &amp; FOLIAR, VERBENA, WHOLESALE - SALES, MEASURED IN $"/>
    <tableColumn id="1131" xr3:uid="{00000000-0010-0000-0300-00006B040000}" name="BEDDING PLANTS, ANNUAL, FLOWERING &amp; FOLIAR, VERBENA, WHOLESALE, FLATS - OPERATIONS WITH SALES"/>
    <tableColumn id="1132" xr3:uid="{00000000-0010-0000-0300-00006C040000}" name="BEDDING PLANTS, ANNUAL, FLOWERING &amp; FOLIAR, VERBENA, WHOLESALE, FLATS - SALES, MEASURED IN $"/>
    <tableColumn id="1133" xr3:uid="{00000000-0010-0000-0300-00006D040000}" name="BEDDING PLANTS, ANNUAL, FLOWERING &amp; FOLIAR, VERBENA, WHOLESALE, FLATS - SALES, MEASURED IN FLATS"/>
    <tableColumn id="1134" xr3:uid="{00000000-0010-0000-0300-00006E040000}" name="BEDDING PLANTS, ANNUAL, FLOWERING &amp; FOLIAR, VERBENA, WHOLESALE, POTS - OPERATIONS WITH SALES"/>
    <tableColumn id="1135" xr3:uid="{00000000-0010-0000-0300-00006F040000}" name="BEDDING PLANTS, ANNUAL, FLOWERING &amp; FOLIAR, VERBENA, WHOLESALE, POTS - SALES, MEASURED IN $"/>
    <tableColumn id="1136" xr3:uid="{00000000-0010-0000-0300-000070040000}" name="BEDDING PLANTS, ANNUAL, FLOWERING &amp; FOLIAR, VERBENA, WHOLESALE, POTS - SALES, MEASURED IN POTS"/>
    <tableColumn id="1137" xr3:uid="{00000000-0010-0000-0300-000071040000}" name="BEDDING PLANTS, ANNUAL, FLOWERING &amp; FOLIAR, VERBENA, WHOLESALE, POTS, GE 5 INCHES - OPERATIONS WITH SALES"/>
    <tableColumn id="1138" xr3:uid="{00000000-0010-0000-0300-000072040000}" name="BEDDING PLANTS, ANNUAL, FLOWERING &amp; FOLIAR, VERBENA, WHOLESALE, POTS, GE 5 INCHES - SALES, MEASURED IN $"/>
    <tableColumn id="1139" xr3:uid="{00000000-0010-0000-0300-000073040000}" name="BEDDING PLANTS, ANNUAL, FLOWERING &amp; FOLIAR, VERBENA, WHOLESALE, POTS, GE 5 INCHES - SALES, MEASURED IN POTS"/>
    <tableColumn id="1140" xr3:uid="{00000000-0010-0000-0300-000074040000}" name="BEDDING PLANTS, ANNUAL, FLOWERING &amp; FOLIAR, VERBENA, WHOLESALE, POTS, LT 5 INCHES - OPERATIONS WITH SALES"/>
    <tableColumn id="1141" xr3:uid="{00000000-0010-0000-0300-000075040000}" name="BEDDING PLANTS, ANNUAL, FLOWERING &amp; FOLIAR, VERBENA, WHOLESALE, POTS, LT 5 INCHES - SALES, MEASURED IN $"/>
    <tableColumn id="1142" xr3:uid="{00000000-0010-0000-0300-000076040000}" name="BEDDING PLANTS, ANNUAL, FLOWERING &amp; FOLIAR, VERBENA, WHOLESALE, POTS, LT 5 INCHES - SALES, MEASURED IN POTS"/>
    <tableColumn id="1143" xr3:uid="{00000000-0010-0000-0300-000077040000}" name="BEDDING PLANTS, ANNUAL, FLOWERING &amp; FOLIAR, VINCA (CATHARANTHUS ROSEUS) - OPERATIONS WITH SALES"/>
    <tableColumn id="1144" xr3:uid="{00000000-0010-0000-0300-000078040000}" name="BEDDING PLANTS, ANNUAL, FLOWERING &amp; FOLIAR, VINCA (CATHARANTHUS ROSEUS) - SALES, MEASURED IN $"/>
    <tableColumn id="1145" xr3:uid="{00000000-0010-0000-0300-000079040000}" name="BEDDING PLANTS, ANNUAL, FLOWERING &amp; FOLIAR, VINCA (CATHARANTHUS ROSEUS), FLATS - OPERATIONS WITH SALES"/>
    <tableColumn id="1146" xr3:uid="{00000000-0010-0000-0300-00007A040000}" name="BEDDING PLANTS, ANNUAL, FLOWERING &amp; FOLIAR, VINCA (CATHARANTHUS ROSEUS), FLATS - SALES, MEASURED IN $"/>
    <tableColumn id="1147" xr3:uid="{00000000-0010-0000-0300-00007B040000}" name="BEDDING PLANTS, ANNUAL, FLOWERING &amp; FOLIAR, VINCA (CATHARANTHUS ROSEUS), FLATS - SALES, MEASURED IN FLATS"/>
    <tableColumn id="1148" xr3:uid="{00000000-0010-0000-0300-00007C040000}" name="BEDDING PLANTS, ANNUAL, FLOWERING &amp; FOLIAR, VINCA (CATHARANTHUS ROSEUS), POTS - OPERATIONS WITH SALES"/>
    <tableColumn id="1149" xr3:uid="{00000000-0010-0000-0300-00007D040000}" name="BEDDING PLANTS, ANNUAL, FLOWERING &amp; FOLIAR, VINCA (CATHARANTHUS ROSEUS), POTS - SALES, MEASURED IN $"/>
    <tableColumn id="1150" xr3:uid="{00000000-0010-0000-0300-00007E040000}" name="BEDDING PLANTS, ANNUAL, FLOWERING &amp; FOLIAR, VINCA (CATHARANTHUS ROSEUS), POTS - SALES, MEASURED IN POTS"/>
    <tableColumn id="1151" xr3:uid="{00000000-0010-0000-0300-00007F040000}" name="BEDDING PLANTS, ANNUAL, FLOWERING &amp; FOLIAR, VINCA (CATHARANTHUS ROSEUS), POTS, GE 5 INCHES - OPERATIONS WITH SALES"/>
    <tableColumn id="1152" xr3:uid="{00000000-0010-0000-0300-000080040000}" name="BEDDING PLANTS, ANNUAL, FLOWERING &amp; FOLIAR, VINCA (CATHARANTHUS ROSEUS), POTS, GE 5 INCHES - SALES, MEASURED IN $"/>
    <tableColumn id="1153" xr3:uid="{00000000-0010-0000-0300-000081040000}" name="BEDDING PLANTS, ANNUAL, FLOWERING &amp; FOLIAR, VINCA (CATHARANTHUS ROSEUS), POTS, GE 5 INCHES - SALES, MEASURED IN POTS"/>
    <tableColumn id="1154" xr3:uid="{00000000-0010-0000-0300-000082040000}" name="BEDDING PLANTS, ANNUAL, FLOWERING &amp; FOLIAR, VINCA (CATHARANTHUS ROSEUS), POTS, LT 5 INCHES - OPERATIONS WITH SALES"/>
    <tableColumn id="1155" xr3:uid="{00000000-0010-0000-0300-000083040000}" name="BEDDING PLANTS, ANNUAL, FLOWERING &amp; FOLIAR, VINCA (CATHARANTHUS ROSEUS), POTS, LT 5 INCHES - SALES, MEASURED IN $"/>
    <tableColumn id="1156" xr3:uid="{00000000-0010-0000-0300-000084040000}" name="BEDDING PLANTS, ANNUAL, FLOWERING &amp; FOLIAR, VINCA (CATHARANTHUS ROSEUS), POTS, LT 5 INCHES - SALES, MEASURED IN POTS"/>
    <tableColumn id="1157" xr3:uid="{00000000-0010-0000-0300-000085040000}" name="BEDDING PLANTS, ANNUAL, FLOWERING &amp; FOLIAR, VINCA (CATHARANTHUS ROSEUS), RETAIL - OPERATIONS WITH SALES"/>
    <tableColumn id="1158" xr3:uid="{00000000-0010-0000-0300-000086040000}" name="BEDDING PLANTS, ANNUAL, FLOWERING &amp; FOLIAR, VINCA (CATHARANTHUS ROSEUS), RETAIL - SALES, MEASURED IN $"/>
    <tableColumn id="1159" xr3:uid="{00000000-0010-0000-0300-000087040000}" name="BEDDING PLANTS, ANNUAL, FLOWERING &amp; FOLIAR, VINCA (CATHARANTHUS ROSEUS), RETAIL, FLATS - OPERATIONS WITH SALES"/>
    <tableColumn id="1160" xr3:uid="{00000000-0010-0000-0300-000088040000}" name="BEDDING PLANTS, ANNUAL, FLOWERING &amp; FOLIAR, VINCA (CATHARANTHUS ROSEUS), RETAIL, FLATS - SALES, MEASURED IN $"/>
    <tableColumn id="1161" xr3:uid="{00000000-0010-0000-0300-000089040000}" name="BEDDING PLANTS, ANNUAL, FLOWERING &amp; FOLIAR, VINCA (CATHARANTHUS ROSEUS), RETAIL, FLATS - SALES, MEASURED IN FLATS"/>
    <tableColumn id="1162" xr3:uid="{00000000-0010-0000-0300-00008A040000}" name="BEDDING PLANTS, ANNUAL, FLOWERING &amp; FOLIAR, VINCA (CATHARANTHUS ROSEUS), RETAIL, POTS - OPERATIONS WITH SALES"/>
    <tableColumn id="1163" xr3:uid="{00000000-0010-0000-0300-00008B040000}" name="BEDDING PLANTS, ANNUAL, FLOWERING &amp; FOLIAR, VINCA (CATHARANTHUS ROSEUS), RETAIL, POTS - SALES, MEASURED IN $"/>
    <tableColumn id="1164" xr3:uid="{00000000-0010-0000-0300-00008C040000}" name="BEDDING PLANTS, ANNUAL, FLOWERING &amp; FOLIAR, VINCA (CATHARANTHUS ROSEUS), RETAIL, POTS - SALES, MEASURED IN POTS"/>
    <tableColumn id="1165" xr3:uid="{00000000-0010-0000-0300-00008D040000}" name="BEDDING PLANTS, ANNUAL, FLOWERING &amp; FOLIAR, VINCA (CATHARANTHUS ROSEUS), RETAIL, POTS, GE 5 INCHES - OPERATIONS WITH SALES"/>
    <tableColumn id="1166" xr3:uid="{00000000-0010-0000-0300-00008E040000}" name="BEDDING PLANTS, ANNUAL, FLOWERING &amp; FOLIAR, VINCA (CATHARANTHUS ROSEUS), RETAIL, POTS, GE 5 INCHES - SALES, MEASURED IN $"/>
    <tableColumn id="1167" xr3:uid="{00000000-0010-0000-0300-00008F040000}" name="BEDDING PLANTS, ANNUAL, FLOWERING &amp; FOLIAR, VINCA (CATHARANTHUS ROSEUS), RETAIL, POTS, GE 5 INCHES - SALES, MEASURED IN POTS"/>
    <tableColumn id="1168" xr3:uid="{00000000-0010-0000-0300-000090040000}" name="BEDDING PLANTS, ANNUAL, FLOWERING &amp; FOLIAR, VINCA (CATHARANTHUS ROSEUS), RETAIL, POTS, LT 5 INCHES - OPERATIONS WITH SALES"/>
    <tableColumn id="1169" xr3:uid="{00000000-0010-0000-0300-000091040000}" name="BEDDING PLANTS, ANNUAL, FLOWERING &amp; FOLIAR, VINCA (CATHARANTHUS ROSEUS), RETAIL, POTS, LT 5 INCHES - SALES, MEASURED IN $"/>
    <tableColumn id="1170" xr3:uid="{00000000-0010-0000-0300-000092040000}" name="BEDDING PLANTS, ANNUAL, FLOWERING &amp; FOLIAR, VINCA (CATHARANTHUS ROSEUS), RETAIL, POTS, LT 5 INCHES - SALES, MEASURED IN POTS"/>
    <tableColumn id="1171" xr3:uid="{00000000-0010-0000-0300-000093040000}" name="BEDDING PLANTS, ANNUAL, FLOWERING &amp; FOLIAR, VINCA (CATHARANTHUS ROSEUS), WHOLESALE - OPERATIONS WITH SALES"/>
    <tableColumn id="1172" xr3:uid="{00000000-0010-0000-0300-000094040000}" name="BEDDING PLANTS, ANNUAL, FLOWERING &amp; FOLIAR, VINCA (CATHARANTHUS ROSEUS), WHOLESALE - SALES, MEASURED IN $"/>
    <tableColumn id="1173" xr3:uid="{00000000-0010-0000-0300-000095040000}" name="BEDDING PLANTS, ANNUAL, FLOWERING &amp; FOLIAR, VINCA (CATHARANTHUS ROSEUS), WHOLESALE, FLATS - OPERATIONS WITH SALES"/>
    <tableColumn id="1174" xr3:uid="{00000000-0010-0000-0300-000096040000}" name="BEDDING PLANTS, ANNUAL, FLOWERING &amp; FOLIAR, VINCA (CATHARANTHUS ROSEUS), WHOLESALE, FLATS - SALES, MEASURED IN $"/>
    <tableColumn id="1175" xr3:uid="{00000000-0010-0000-0300-000097040000}" name="BEDDING PLANTS, ANNUAL, FLOWERING &amp; FOLIAR, VINCA (CATHARANTHUS ROSEUS), WHOLESALE, FLATS - SALES, MEASURED IN FLATS"/>
    <tableColumn id="1176" xr3:uid="{00000000-0010-0000-0300-000098040000}" name="BEDDING PLANTS, ANNUAL, FLOWERING &amp; FOLIAR, VINCA (CATHARANTHUS ROSEUS), WHOLESALE, POTS - OPERATIONS WITH SALES"/>
    <tableColumn id="1177" xr3:uid="{00000000-0010-0000-0300-000099040000}" name="BEDDING PLANTS, ANNUAL, FLOWERING &amp; FOLIAR, VINCA (CATHARANTHUS ROSEUS), WHOLESALE, POTS - SALES, MEASURED IN $"/>
    <tableColumn id="1178" xr3:uid="{00000000-0010-0000-0300-00009A040000}" name="BEDDING PLANTS, ANNUAL, FLOWERING &amp; FOLIAR, VINCA (CATHARANTHUS ROSEUS), WHOLESALE, POTS - SALES, MEASURED IN POTS"/>
    <tableColumn id="1179" xr3:uid="{00000000-0010-0000-0300-00009B040000}" name="BEDDING PLANTS, ANNUAL, FLOWERING &amp; FOLIAR, VINCA (CATHARANTHUS ROSEUS), WHOLESALE, POTS, GE 5 INCHES - OPERATIONS WITH SALES"/>
    <tableColumn id="1180" xr3:uid="{00000000-0010-0000-0300-00009C040000}" name="BEDDING PLANTS, ANNUAL, FLOWERING &amp; FOLIAR, VINCA (CATHARANTHUS ROSEUS), WHOLESALE, POTS, GE 5 INCHES - SALES, MEASURED IN $"/>
    <tableColumn id="1181" xr3:uid="{00000000-0010-0000-0300-00009D040000}" name="BEDDING PLANTS, ANNUAL, FLOWERING &amp; FOLIAR, VINCA (CATHARANTHUS ROSEUS), WHOLESALE, POTS, GE 5 INCHES - SALES, MEASURED IN POTS"/>
    <tableColumn id="1182" xr3:uid="{00000000-0010-0000-0300-00009E040000}" name="BEDDING PLANTS, ANNUAL, FLOWERING &amp; FOLIAR, VINCA (CATHARANTHUS ROSEUS), WHOLESALE, POTS, LT 5 INCHES - OPERATIONS WITH SALES"/>
    <tableColumn id="1183" xr3:uid="{00000000-0010-0000-0300-00009F040000}" name="BEDDING PLANTS, ANNUAL, FLOWERING &amp; FOLIAR, VINCA (CATHARANTHUS ROSEUS), WHOLESALE, POTS, LT 5 INCHES - SALES, MEASURED IN $"/>
    <tableColumn id="1184" xr3:uid="{00000000-0010-0000-0300-0000A0040000}" name="BEDDING PLANTS, ANNUAL, FLOWERING &amp; FOLIAR, VINCA (CATHARANTHUS ROSEUS), WHOLESALE, POTS, LT 5 INCHES - SALES, MEASURED IN POTS"/>
    <tableColumn id="1185" xr3:uid="{00000000-0010-0000-0300-0000A1040000}" name="BEDDING PLANTS, ANNUAL, FLOWERING &amp; FOLIAR, WHOLESALE - OPERATIONS WITH SALES"/>
    <tableColumn id="1186" xr3:uid="{00000000-0010-0000-0300-0000A2040000}" name="BEDDING PLANTS, ANNUAL, FLOWERING &amp; FOLIAR, WHOLESALE - SALES, MEASURED IN $"/>
    <tableColumn id="1187" xr3:uid="{00000000-0010-0000-0300-0000A3040000}" name="BEDDING PLANTS, ANNUAL, FLOWERING &amp; FOLIAR, WHOLESALE, FLATS - OPERATIONS WITH SALES"/>
    <tableColumn id="1188" xr3:uid="{00000000-0010-0000-0300-0000A4040000}" name="BEDDING PLANTS, ANNUAL, FLOWERING &amp; FOLIAR, WHOLESALE, FLATS - SALES, MEASURED IN $"/>
    <tableColumn id="1189" xr3:uid="{00000000-0010-0000-0300-0000A5040000}" name="BEDDING PLANTS, ANNUAL, FLOWERING &amp; FOLIAR, WHOLESALE, FLATS - SALES, MEASURED IN FLATS"/>
    <tableColumn id="1190" xr3:uid="{00000000-0010-0000-0300-0000A6040000}" name="BEDDING PLANTS, ANNUAL, FLOWERING &amp; FOLIAR, WHOLESALE, HANGING BASKETS - OPERATIONS WITH SALES"/>
    <tableColumn id="1191" xr3:uid="{00000000-0010-0000-0300-0000A7040000}" name="BEDDING PLANTS, ANNUAL, FLOWERING &amp; FOLIAR, WHOLESALE, HANGING BASKETS - SALES, MEASURED IN $"/>
    <tableColumn id="1192" xr3:uid="{00000000-0010-0000-0300-0000A8040000}" name="BEDDING PLANTS, ANNUAL, FLOWERING &amp; FOLIAR, WHOLESALE, HANGING BASKETS - SALES, MEASURED IN BASKETS"/>
    <tableColumn id="1193" xr3:uid="{00000000-0010-0000-0300-0000A9040000}" name="BEDDING PLANTS, ANNUAL, FLOWERING &amp; FOLIAR, WHOLESALE, POTS - OPERATIONS WITH SALES"/>
    <tableColumn id="1194" xr3:uid="{00000000-0010-0000-0300-0000AA040000}" name="BEDDING PLANTS, ANNUAL, FLOWERING &amp; FOLIAR, WHOLESALE, POTS - SALES, MEASURED IN $"/>
    <tableColumn id="1195" xr3:uid="{00000000-0010-0000-0300-0000AB040000}" name="BEDDING PLANTS, ANNUAL, FLOWERING &amp; FOLIAR, WHOLESALE, POTS - SALES, MEASURED IN POTS"/>
    <tableColumn id="1196" xr3:uid="{00000000-0010-0000-0300-0000AC040000}" name="BEDDING PLANTS, ANNUAL, FLOWERING &amp; FOLIAR, WHOLESALE, POTS, GE 5 INCHES - OPERATIONS WITH SALES"/>
    <tableColumn id="1197" xr3:uid="{00000000-0010-0000-0300-0000AD040000}" name="BEDDING PLANTS, ANNUAL, FLOWERING &amp; FOLIAR, WHOLESALE, POTS, GE 5 INCHES - SALES, MEASURED IN $"/>
    <tableColumn id="1198" xr3:uid="{00000000-0010-0000-0300-0000AE040000}" name="BEDDING PLANTS, ANNUAL, FLOWERING &amp; FOLIAR, WHOLESALE, POTS, GE 5 INCHES - SALES, MEASURED IN POTS"/>
    <tableColumn id="1199" xr3:uid="{00000000-0010-0000-0300-0000AF040000}" name="BEDDING PLANTS, ANNUAL, FLOWERING &amp; FOLIAR, WHOLESALE, POTS, LT 5 INCHES - OPERATIONS WITH SALES"/>
    <tableColumn id="1200" xr3:uid="{00000000-0010-0000-0300-0000B0040000}" name="BEDDING PLANTS, ANNUAL, FLOWERING &amp; FOLIAR, WHOLESALE, POTS, LT 5 INCHES - SALES, MEASURED IN $"/>
    <tableColumn id="1201" xr3:uid="{00000000-0010-0000-0300-0000B1040000}" name="BEDDING PLANTS, ANNUAL, FLOWERING &amp; FOLIAR, WHOLESALE, POTS, LT 5 INCHES - SALES, MEASURED IN POTS"/>
    <tableColumn id="1202" xr3:uid="{00000000-0010-0000-0300-0000B2040000}" name="BEDDING PLANTS, ANNUAL, FLOWERING &amp; FOLIAR, ZINNIA - OPERATIONS WITH SALES"/>
    <tableColumn id="1203" xr3:uid="{00000000-0010-0000-0300-0000B3040000}" name="BEDDING PLANTS, ANNUAL, FLOWERING &amp; FOLIAR, ZINNIA - SALES, MEASURED IN $"/>
    <tableColumn id="1204" xr3:uid="{00000000-0010-0000-0300-0000B4040000}" name="BEDDING PLANTS, ANNUAL, FLOWERING &amp; FOLIAR, ZINNIA, POTS - OPERATIONS WITH SALES"/>
    <tableColumn id="1205" xr3:uid="{00000000-0010-0000-0300-0000B5040000}" name="BEDDING PLANTS, ANNUAL, FLOWERING &amp; FOLIAR, ZINNIA, POTS - SALES, MEASURED IN $"/>
    <tableColumn id="1206" xr3:uid="{00000000-0010-0000-0300-0000B6040000}" name="BEDDING PLANTS, ANNUAL, FLOWERING &amp; FOLIAR, ZINNIA, POTS - SALES, MEASURED IN POTS"/>
    <tableColumn id="1207" xr3:uid="{00000000-0010-0000-0300-0000B7040000}" name="BEDDING PLANTS, ANNUAL, FLOWERING &amp; FOLIAR, ZINNIA, POTS, GE 5 INCHES - OPERATIONS WITH SALES"/>
    <tableColumn id="1208" xr3:uid="{00000000-0010-0000-0300-0000B8040000}" name="BEDDING PLANTS, ANNUAL, FLOWERING &amp; FOLIAR, ZINNIA, POTS, GE 5 INCHES - SALES, MEASURED IN $"/>
    <tableColumn id="1209" xr3:uid="{00000000-0010-0000-0300-0000B9040000}" name="BEDDING PLANTS, ANNUAL, FLOWERING &amp; FOLIAR, ZINNIA, POTS, GE 5 INCHES - SALES, MEASURED IN POTS"/>
    <tableColumn id="1210" xr3:uid="{00000000-0010-0000-0300-0000BA040000}" name="BEDDING PLANTS, ANNUAL, FLOWERING &amp; FOLIAR, ZINNIA, POTS, LT 5 INCHES - OPERATIONS WITH SALES"/>
    <tableColumn id="1211" xr3:uid="{00000000-0010-0000-0300-0000BB040000}" name="BEDDING PLANTS, ANNUAL, FLOWERING &amp; FOLIAR, ZINNIA, POTS, LT 5 INCHES - SALES, MEASURED IN $"/>
    <tableColumn id="1212" xr3:uid="{00000000-0010-0000-0300-0000BC040000}" name="BEDDING PLANTS, ANNUAL, FLOWERING &amp; FOLIAR, ZINNIA, POTS, LT 5 INCHES - SALES, MEASURED IN POTS"/>
    <tableColumn id="1213" xr3:uid="{00000000-0010-0000-0300-0000BD040000}" name="BEDDING PLANTS, ANNUAL, FLOWERING &amp; FOLIAR, ZINNIA, RETAIL - OPERATIONS WITH SALES"/>
    <tableColumn id="1214" xr3:uid="{00000000-0010-0000-0300-0000BE040000}" name="BEDDING PLANTS, ANNUAL, FLOWERING &amp; FOLIAR, ZINNIA, RETAIL - SALES, MEASURED IN $"/>
    <tableColumn id="1215" xr3:uid="{00000000-0010-0000-0300-0000BF040000}" name="BEDDING PLANTS, ANNUAL, FLOWERING &amp; FOLIAR, ZINNIA, RETAIL, POTS - OPERATIONS WITH SALES"/>
    <tableColumn id="1216" xr3:uid="{00000000-0010-0000-0300-0000C0040000}" name="BEDDING PLANTS, ANNUAL, FLOWERING &amp; FOLIAR, ZINNIA, RETAIL, POTS - SALES, MEASURED IN $"/>
    <tableColumn id="1217" xr3:uid="{00000000-0010-0000-0300-0000C1040000}" name="BEDDING PLANTS, ANNUAL, FLOWERING &amp; FOLIAR, ZINNIA, RETAIL, POTS - SALES, MEASURED IN POTS"/>
    <tableColumn id="1218" xr3:uid="{00000000-0010-0000-0300-0000C2040000}" name="BEDDING PLANTS, ANNUAL, FLOWERING &amp; FOLIAR, ZINNIA, RETAIL, POTS, LT 5 INCHES - OPERATIONS WITH SALES"/>
    <tableColumn id="1219" xr3:uid="{00000000-0010-0000-0300-0000C3040000}" name="BEDDING PLANTS, ANNUAL, FLOWERING &amp; FOLIAR, ZINNIA, RETAIL, POTS, LT 5 INCHES - SALES, MEASURED IN $"/>
    <tableColumn id="1220" xr3:uid="{00000000-0010-0000-0300-0000C4040000}" name="BEDDING PLANTS, ANNUAL, FLOWERING &amp; FOLIAR, ZINNIA, RETAIL, POTS, LT 5 INCHES - SALES, MEASURED IN POTS"/>
    <tableColumn id="1221" xr3:uid="{00000000-0010-0000-0300-0000C5040000}" name="BEDDING PLANTS, ANNUAL, FLOWERING &amp; FOLIAR, ZINNIA, WHOLESALE - OPERATIONS WITH SALES"/>
    <tableColumn id="1222" xr3:uid="{00000000-0010-0000-0300-0000C6040000}" name="BEDDING PLANTS, ANNUAL, FLOWERING &amp; FOLIAR, ZINNIA, WHOLESALE - SALES, MEASURED IN $"/>
    <tableColumn id="1223" xr3:uid="{00000000-0010-0000-0300-0000C7040000}" name="BEDDING PLANTS, ANNUAL, FLOWERING &amp; FOLIAR, ZINNIA, WHOLESALE, POTS - OPERATIONS WITH SALES"/>
    <tableColumn id="1224" xr3:uid="{00000000-0010-0000-0300-0000C8040000}" name="BEDDING PLANTS, ANNUAL, FLOWERING &amp; FOLIAR, ZINNIA, WHOLESALE, POTS - SALES, MEASURED IN $"/>
    <tableColumn id="1225" xr3:uid="{00000000-0010-0000-0300-0000C9040000}" name="BEDDING PLANTS, ANNUAL, FLOWERING &amp; FOLIAR, ZINNIA, WHOLESALE, POTS - SALES, MEASURED IN POTS"/>
    <tableColumn id="1226" xr3:uid="{00000000-0010-0000-0300-0000CA040000}" name="BEDDING PLANTS, ANNUAL, FLOWERING &amp; FOLIAR, ZINNIA, WHOLESALE, POTS, GE 5 INCHES - OPERATIONS WITH SALES"/>
    <tableColumn id="1227" xr3:uid="{00000000-0010-0000-0300-0000CB040000}" name="BEDDING PLANTS, ANNUAL, FLOWERING &amp; FOLIAR, ZINNIA, WHOLESALE, POTS, GE 5 INCHES - SALES, MEASURED IN $"/>
    <tableColumn id="1228" xr3:uid="{00000000-0010-0000-0300-0000CC040000}" name="BEDDING PLANTS, ANNUAL, FLOWERING &amp; FOLIAR, ZINNIA, WHOLESALE, POTS, GE 5 INCHES - SALES, MEASURED IN POTS"/>
    <tableColumn id="1229" xr3:uid="{00000000-0010-0000-0300-0000CD040000}" name="BEDDING PLANTS, ANNUAL, FLOWERING &amp; FOLIAR, ZINNIA, WHOLESALE, POTS, LT 5 INCHES - OPERATIONS WITH SALES"/>
    <tableColumn id="1230" xr3:uid="{00000000-0010-0000-0300-0000CE040000}" name="BEDDING PLANTS, ANNUAL, FLOWERING &amp; FOLIAR, ZINNIA, WHOLESALE, POTS, LT 5 INCHES - SALES, MEASURED IN $"/>
    <tableColumn id="1231" xr3:uid="{00000000-0010-0000-0300-0000CF040000}" name="BEDDING PLANTS, ANNUAL, FLOWERING &amp; FOLIAR, ZINNIA, WHOLESALE, POTS, LT 5 INCHES - SALES, MEASURED IN POTS"/>
    <tableColumn id="1232" xr3:uid="{00000000-0010-0000-0300-0000D0040000}" name="BEDDING PLANTS, ANNUAL, HANGING BASKETS - OPERATIONS WITH SALES"/>
    <tableColumn id="1233" xr3:uid="{00000000-0010-0000-0300-0000D1040000}" name="BEDDING PLANTS, ANNUAL, HANGING BASKETS - SALES, MEASURED IN $"/>
    <tableColumn id="1234" xr3:uid="{00000000-0010-0000-0300-0000D2040000}" name="BEDDING PLANTS, ANNUAL, HANGING BASKETS - SALES, MEASURED IN BASKETS"/>
    <tableColumn id="1235" xr3:uid="{00000000-0010-0000-0300-0000D3040000}" name="BEDDING PLANTS, ANNUAL, IN THE OPEN, (EXCL NATURAL SHADE) - ACRES IN PRODUCTION"/>
    <tableColumn id="1236" xr3:uid="{00000000-0010-0000-0300-0000D4040000}" name="BEDDING PLANTS, ANNUAL, IN THE OPEN, (EXCL NATURAL SHADE) - OPERATIONS WITH AREA IN PRODUCTION"/>
    <tableColumn id="1237" xr3:uid="{00000000-0010-0000-0300-0000D5040000}" name="BEDDING PLANTS, ANNUAL, POTS - OPERATIONS WITH SALES"/>
    <tableColumn id="1238" xr3:uid="{00000000-0010-0000-0300-0000D6040000}" name="BEDDING PLANTS, ANNUAL, POTS - SALES, MEASURED IN $"/>
    <tableColumn id="1239" xr3:uid="{00000000-0010-0000-0300-0000D7040000}" name="BEDDING PLANTS, ANNUAL, POTS - SALES, MEASURED IN POTS"/>
    <tableColumn id="1240" xr3:uid="{00000000-0010-0000-0300-0000D8040000}" name="BEDDING PLANTS, ANNUAL, POTS, GE 5 INCHES - OPERATIONS WITH SALES"/>
    <tableColumn id="1241" xr3:uid="{00000000-0010-0000-0300-0000D9040000}" name="BEDDING PLANTS, ANNUAL, POTS, GE 5 INCHES - SALES, MEASURED IN $"/>
    <tableColumn id="1242" xr3:uid="{00000000-0010-0000-0300-0000DA040000}" name="BEDDING PLANTS, ANNUAL, POTS, GE 5 INCHES - SALES, MEASURED IN POTS"/>
    <tableColumn id="1243" xr3:uid="{00000000-0010-0000-0300-0000DB040000}" name="BEDDING PLANTS, ANNUAL, POTS, LT 5 INCHES - OPERATIONS WITH SALES"/>
    <tableColumn id="1244" xr3:uid="{00000000-0010-0000-0300-0000DC040000}" name="BEDDING PLANTS, ANNUAL, POTS, LT 5 INCHES - SALES, MEASURED IN $"/>
    <tableColumn id="1245" xr3:uid="{00000000-0010-0000-0300-0000DD040000}" name="BEDDING PLANTS, ANNUAL, POTS, LT 5 INCHES - SALES, MEASURED IN POTS"/>
    <tableColumn id="1246" xr3:uid="{00000000-0010-0000-0300-0000DE040000}" name="BEDDING PLANTS, ANNUAL, RETAIL - OPERATIONS WITH SALES"/>
    <tableColumn id="1247" xr3:uid="{00000000-0010-0000-0300-0000DF040000}" name="BEDDING PLANTS, ANNUAL, RETAIL - SALES, MEASURED IN $"/>
    <tableColumn id="1248" xr3:uid="{00000000-0010-0000-0300-0000E0040000}" name="BEDDING PLANTS, ANNUAL, RETAIL, FLATS - OPERATIONS WITH SALES"/>
    <tableColumn id="1249" xr3:uid="{00000000-0010-0000-0300-0000E1040000}" name="BEDDING PLANTS, ANNUAL, RETAIL, FLATS - SALES, MEASURED IN $"/>
    <tableColumn id="1250" xr3:uid="{00000000-0010-0000-0300-0000E2040000}" name="BEDDING PLANTS, ANNUAL, RETAIL, FLATS - SALES, MEASURED IN FLATS"/>
    <tableColumn id="1251" xr3:uid="{00000000-0010-0000-0300-0000E3040000}" name="BEDDING PLANTS, ANNUAL, RETAIL, HANGING BASKETS - OPERATIONS WITH SALES"/>
    <tableColumn id="1252" xr3:uid="{00000000-0010-0000-0300-0000E4040000}" name="BEDDING PLANTS, ANNUAL, RETAIL, HANGING BASKETS - SALES, MEASURED IN $"/>
    <tableColumn id="1253" xr3:uid="{00000000-0010-0000-0300-0000E5040000}" name="BEDDING PLANTS, ANNUAL, RETAIL, HANGING BASKETS - SALES, MEASURED IN BASKETS"/>
    <tableColumn id="1254" xr3:uid="{00000000-0010-0000-0300-0000E6040000}" name="BEDDING PLANTS, ANNUAL, RETAIL, POTS - OPERATIONS WITH SALES"/>
    <tableColumn id="1255" xr3:uid="{00000000-0010-0000-0300-0000E7040000}" name="BEDDING PLANTS, ANNUAL, RETAIL, POTS - SALES, MEASURED IN $"/>
    <tableColumn id="1256" xr3:uid="{00000000-0010-0000-0300-0000E8040000}" name="BEDDING PLANTS, ANNUAL, RETAIL, POTS - SALES, MEASURED IN POTS"/>
    <tableColumn id="1257" xr3:uid="{00000000-0010-0000-0300-0000E9040000}" name="BEDDING PLANTS, ANNUAL, RETAIL, POTS, GE 5 INCHES - OPERATIONS WITH SALES"/>
    <tableColumn id="1258" xr3:uid="{00000000-0010-0000-0300-0000EA040000}" name="BEDDING PLANTS, ANNUAL, RETAIL, POTS, GE 5 INCHES - SALES, MEASURED IN $"/>
    <tableColumn id="1259" xr3:uid="{00000000-0010-0000-0300-0000EB040000}" name="BEDDING PLANTS, ANNUAL, RETAIL, POTS, GE 5 INCHES - SALES, MEASURED IN POTS"/>
    <tableColumn id="1260" xr3:uid="{00000000-0010-0000-0300-0000EC040000}" name="BEDDING PLANTS, ANNUAL, RETAIL, POTS, LT 5 INCHES - OPERATIONS WITH SALES"/>
    <tableColumn id="1261" xr3:uid="{00000000-0010-0000-0300-0000ED040000}" name="BEDDING PLANTS, ANNUAL, RETAIL, POTS, LT 5 INCHES - SALES, MEASURED IN $"/>
    <tableColumn id="1262" xr3:uid="{00000000-0010-0000-0300-0000EE040000}" name="BEDDING PLANTS, ANNUAL, RETAIL, POTS, LT 5 INCHES - SALES, MEASURED IN POTS"/>
    <tableColumn id="1263" xr3:uid="{00000000-0010-0000-0300-0000EF040000}" name="BEDDING PLANTS, ANNUAL, UNDER PROTECTION, GREENHOUSE - OPERATIONS WITH AREA IN PRODUCTION"/>
    <tableColumn id="1264" xr3:uid="{00000000-0010-0000-0300-0000F0040000}" name="BEDDING PLANTS, ANNUAL, UNDER PROTECTION, GREENHOUSE - SQ FT IN PRODUCTION"/>
    <tableColumn id="1265" xr3:uid="{00000000-0010-0000-0300-0000F1040000}" name="BEDDING PLANTS, ANNUAL, UNDER PROTECTION, SHADE STRUCTURES - OPERATIONS WITH AREA IN PRODUCTION"/>
    <tableColumn id="1266" xr3:uid="{00000000-0010-0000-0300-0000F2040000}" name="BEDDING PLANTS, ANNUAL, UNDER PROTECTION, SHADE STRUCTURES - SQ FT IN PRODUCTION"/>
    <tableColumn id="1267" xr3:uid="{00000000-0010-0000-0300-0000F3040000}" name="BEDDING PLANTS, ANNUAL, VEGETABLE - OPERATIONS WITH SALES"/>
    <tableColumn id="1268" xr3:uid="{00000000-0010-0000-0300-0000F4040000}" name="BEDDING PLANTS, ANNUAL, VEGETABLE - SALES, MEASURED IN $"/>
    <tableColumn id="1269" xr3:uid="{00000000-0010-0000-0300-0000F5040000}" name="BEDDING PLANTS, ANNUAL, VEGETABLE, CRUCIFER - OPERATIONS WITH SALES"/>
    <tableColumn id="1270" xr3:uid="{00000000-0010-0000-0300-0000F6040000}" name="BEDDING PLANTS, ANNUAL, VEGETABLE, CRUCIFER - SALES, MEASURED IN $"/>
    <tableColumn id="1271" xr3:uid="{00000000-0010-0000-0300-0000F7040000}" name="BEDDING PLANTS, ANNUAL, VEGETABLE, CRUCIFER, POTS - OPERATIONS WITH SALES"/>
    <tableColumn id="1272" xr3:uid="{00000000-0010-0000-0300-0000F8040000}" name="BEDDING PLANTS, ANNUAL, VEGETABLE, CRUCIFER, POTS - SALES, MEASURED IN $"/>
    <tableColumn id="1273" xr3:uid="{00000000-0010-0000-0300-0000F9040000}" name="BEDDING PLANTS, ANNUAL, VEGETABLE, CRUCIFER, POTS - SALES, MEASURED IN POTS"/>
    <tableColumn id="1274" xr3:uid="{00000000-0010-0000-0300-0000FA040000}" name="BEDDING PLANTS, ANNUAL, VEGETABLE, CRUCIFER, POTS, LT 5 INCHES - OPERATIONS WITH SALES"/>
    <tableColumn id="1275" xr3:uid="{00000000-0010-0000-0300-0000FB040000}" name="BEDDING PLANTS, ANNUAL, VEGETABLE, CRUCIFER, POTS, LT 5 INCHES - SALES, MEASURED IN $"/>
    <tableColumn id="1276" xr3:uid="{00000000-0010-0000-0300-0000FC040000}" name="BEDDING PLANTS, ANNUAL, VEGETABLE, CRUCIFER, POTS, LT 5 INCHES - SALES, MEASURED IN POTS"/>
    <tableColumn id="1277" xr3:uid="{00000000-0010-0000-0300-0000FD040000}" name="BEDDING PLANTS, ANNUAL, VEGETABLE, CRUCIFER, WHOLESALE - OPERATIONS WITH SALES"/>
    <tableColumn id="1278" xr3:uid="{00000000-0010-0000-0300-0000FE040000}" name="BEDDING PLANTS, ANNUAL, VEGETABLE, CRUCIFER, WHOLESALE - SALES, MEASURED IN $"/>
    <tableColumn id="1279" xr3:uid="{00000000-0010-0000-0300-0000FF040000}" name="BEDDING PLANTS, ANNUAL, VEGETABLE, CRUCIFER, WHOLESALE, POTS - OPERATIONS WITH SALES"/>
    <tableColumn id="1280" xr3:uid="{00000000-0010-0000-0300-000000050000}" name="BEDDING PLANTS, ANNUAL, VEGETABLE, CRUCIFER, WHOLESALE, POTS - SALES, MEASURED IN $"/>
    <tableColumn id="1281" xr3:uid="{00000000-0010-0000-0300-000001050000}" name="BEDDING PLANTS, ANNUAL, VEGETABLE, CRUCIFER, WHOLESALE, POTS - SALES, MEASURED IN POTS"/>
    <tableColumn id="1282" xr3:uid="{00000000-0010-0000-0300-000002050000}" name="BEDDING PLANTS, ANNUAL, VEGETABLE, CRUCIFER, WHOLESALE, POTS, LT 5 INCHES - OPERATIONS WITH SALES"/>
    <tableColumn id="1283" xr3:uid="{00000000-0010-0000-0300-000003050000}" name="BEDDING PLANTS, ANNUAL, VEGETABLE, CRUCIFER, WHOLESALE, POTS, LT 5 INCHES - SALES, MEASURED IN $"/>
    <tableColumn id="1284" xr3:uid="{00000000-0010-0000-0300-000004050000}" name="BEDDING PLANTS, ANNUAL, VEGETABLE, CRUCIFER, WHOLESALE, POTS, LT 5 INCHES - SALES, MEASURED IN POTS"/>
    <tableColumn id="1285" xr3:uid="{00000000-0010-0000-0300-000005050000}" name="BEDDING PLANTS, ANNUAL, VEGETABLE, FLATS - OPERATIONS WITH SALES"/>
    <tableColumn id="1286" xr3:uid="{00000000-0010-0000-0300-000006050000}" name="BEDDING PLANTS, ANNUAL, VEGETABLE, FLATS - SALES, MEASURED IN $"/>
    <tableColumn id="1287" xr3:uid="{00000000-0010-0000-0300-000007050000}" name="BEDDING PLANTS, ANNUAL, VEGETABLE, FLATS - SALES, MEASURED IN FLATS"/>
    <tableColumn id="1288" xr3:uid="{00000000-0010-0000-0300-000008050000}" name="BEDDING PLANTS, ANNUAL, VEGETABLE, HERBS - OPERATIONS WITH SALES"/>
    <tableColumn id="1289" xr3:uid="{00000000-0010-0000-0300-000009050000}" name="BEDDING PLANTS, ANNUAL, VEGETABLE, HERBS - SALES, MEASURED IN $"/>
    <tableColumn id="1290" xr3:uid="{00000000-0010-0000-0300-00000A050000}" name="BEDDING PLANTS, ANNUAL, VEGETABLE, HERBS, POTS - OPERATIONS WITH SALES"/>
    <tableColumn id="1291" xr3:uid="{00000000-0010-0000-0300-00000B050000}" name="BEDDING PLANTS, ANNUAL, VEGETABLE, HERBS, POTS - SALES, MEASURED IN $"/>
    <tableColumn id="1292" xr3:uid="{00000000-0010-0000-0300-00000C050000}" name="BEDDING PLANTS, ANNUAL, VEGETABLE, HERBS, POTS - SALES, MEASURED IN POTS"/>
    <tableColumn id="1293" xr3:uid="{00000000-0010-0000-0300-00000D050000}" name="BEDDING PLANTS, ANNUAL, VEGETABLE, HERBS, POTS, GE 5 INCHES - OPERATIONS WITH SALES"/>
    <tableColumn id="1294" xr3:uid="{00000000-0010-0000-0300-00000E050000}" name="BEDDING PLANTS, ANNUAL, VEGETABLE, HERBS, POTS, GE 5 INCHES - SALES, MEASURED IN $"/>
    <tableColumn id="1295" xr3:uid="{00000000-0010-0000-0300-00000F050000}" name="BEDDING PLANTS, ANNUAL, VEGETABLE, HERBS, POTS, GE 5 INCHES - SALES, MEASURED IN POTS"/>
    <tableColumn id="1296" xr3:uid="{00000000-0010-0000-0300-000010050000}" name="BEDDING PLANTS, ANNUAL, VEGETABLE, HERBS, POTS, LT 5 INCHES - OPERATIONS WITH SALES"/>
    <tableColumn id="1297" xr3:uid="{00000000-0010-0000-0300-000011050000}" name="BEDDING PLANTS, ANNUAL, VEGETABLE, HERBS, POTS, LT 5 INCHES - SALES, MEASURED IN $"/>
    <tableColumn id="1298" xr3:uid="{00000000-0010-0000-0300-000012050000}" name="BEDDING PLANTS, ANNUAL, VEGETABLE, HERBS, POTS, LT 5 INCHES - SALES, MEASURED IN POTS"/>
    <tableColumn id="1299" xr3:uid="{00000000-0010-0000-0300-000013050000}" name="BEDDING PLANTS, ANNUAL, VEGETABLE, HERBS, RETAIL - OPERATIONS WITH SALES"/>
    <tableColumn id="1300" xr3:uid="{00000000-0010-0000-0300-000014050000}" name="BEDDING PLANTS, ANNUAL, VEGETABLE, HERBS, RETAIL - SALES, MEASURED IN $"/>
    <tableColumn id="1301" xr3:uid="{00000000-0010-0000-0300-000015050000}" name="BEDDING PLANTS, ANNUAL, VEGETABLE, HERBS, RETAIL, POTS - OPERATIONS WITH SALES"/>
    <tableColumn id="1302" xr3:uid="{00000000-0010-0000-0300-000016050000}" name="BEDDING PLANTS, ANNUAL, VEGETABLE, HERBS, RETAIL, POTS - SALES, MEASURED IN $"/>
    <tableColumn id="1303" xr3:uid="{00000000-0010-0000-0300-000017050000}" name="BEDDING PLANTS, ANNUAL, VEGETABLE, HERBS, RETAIL, POTS - SALES, MEASURED IN POTS"/>
    <tableColumn id="1304" xr3:uid="{00000000-0010-0000-0300-000018050000}" name="BEDDING PLANTS, ANNUAL, VEGETABLE, HERBS, RETAIL, POTS, GE 5 INCHES - OPERATIONS WITH SALES"/>
    <tableColumn id="1305" xr3:uid="{00000000-0010-0000-0300-000019050000}" name="BEDDING PLANTS, ANNUAL, VEGETABLE, HERBS, RETAIL, POTS, GE 5 INCHES - SALES, MEASURED IN $"/>
    <tableColumn id="1306" xr3:uid="{00000000-0010-0000-0300-00001A050000}" name="BEDDING PLANTS, ANNUAL, VEGETABLE, HERBS, RETAIL, POTS, GE 5 INCHES - SALES, MEASURED IN POTS"/>
    <tableColumn id="1307" xr3:uid="{00000000-0010-0000-0300-00001B050000}" name="BEDDING PLANTS, ANNUAL, VEGETABLE, HERBS, RETAIL, POTS, LT 5 INCHES - OPERATIONS WITH SALES"/>
    <tableColumn id="1308" xr3:uid="{00000000-0010-0000-0300-00001C050000}" name="BEDDING PLANTS, ANNUAL, VEGETABLE, HERBS, RETAIL, POTS, LT 5 INCHES - SALES, MEASURED IN $"/>
    <tableColumn id="1309" xr3:uid="{00000000-0010-0000-0300-00001D050000}" name="BEDDING PLANTS, ANNUAL, VEGETABLE, HERBS, RETAIL, POTS, LT 5 INCHES - SALES, MEASURED IN POTS"/>
    <tableColumn id="1310" xr3:uid="{00000000-0010-0000-0300-00001E050000}" name="BEDDING PLANTS, ANNUAL, VEGETABLE, HERBS, WHOLESALE - OPERATIONS WITH SALES"/>
    <tableColumn id="1311" xr3:uid="{00000000-0010-0000-0300-00001F050000}" name="BEDDING PLANTS, ANNUAL, VEGETABLE, HERBS, WHOLESALE - SALES, MEASURED IN $"/>
    <tableColumn id="1312" xr3:uid="{00000000-0010-0000-0300-000020050000}" name="BEDDING PLANTS, ANNUAL, VEGETABLE, HERBS, WHOLESALE, POTS - OPERATIONS WITH SALES"/>
    <tableColumn id="1313" xr3:uid="{00000000-0010-0000-0300-000021050000}" name="BEDDING PLANTS, ANNUAL, VEGETABLE, HERBS, WHOLESALE, POTS - SALES, MEASURED IN $"/>
    <tableColumn id="1314" xr3:uid="{00000000-0010-0000-0300-000022050000}" name="BEDDING PLANTS, ANNUAL, VEGETABLE, HERBS, WHOLESALE, POTS - SALES, MEASURED IN POTS"/>
    <tableColumn id="1315" xr3:uid="{00000000-0010-0000-0300-000023050000}" name="BEDDING PLANTS, ANNUAL, VEGETABLE, HERBS, WHOLESALE, POTS, GE 5 INCHES - OPERATIONS WITH SALES"/>
    <tableColumn id="1316" xr3:uid="{00000000-0010-0000-0300-000024050000}" name="BEDDING PLANTS, ANNUAL, VEGETABLE, HERBS, WHOLESALE, POTS, GE 5 INCHES - SALES, MEASURED IN $"/>
    <tableColumn id="1317" xr3:uid="{00000000-0010-0000-0300-000025050000}" name="BEDDING PLANTS, ANNUAL, VEGETABLE, HERBS, WHOLESALE, POTS, GE 5 INCHES - SALES, MEASURED IN POTS"/>
    <tableColumn id="1318" xr3:uid="{00000000-0010-0000-0300-000026050000}" name="BEDDING PLANTS, ANNUAL, VEGETABLE, HERBS, WHOLESALE, POTS, LT 5 INCHES - OPERATIONS WITH SALES"/>
    <tableColumn id="1319" xr3:uid="{00000000-0010-0000-0300-000027050000}" name="BEDDING PLANTS, ANNUAL, VEGETABLE, HERBS, WHOLESALE, POTS, LT 5 INCHES - SALES, MEASURED IN $"/>
    <tableColumn id="1320" xr3:uid="{00000000-0010-0000-0300-000028050000}" name="BEDDING PLANTS, ANNUAL, VEGETABLE, HERBS, WHOLESALE, POTS, LT 5 INCHES - SALES, MEASURED IN POTS"/>
    <tableColumn id="1321" xr3:uid="{00000000-0010-0000-0300-000029050000}" name="BEDDING PLANTS, ANNUAL, VEGETABLE, OTHER CLASSES - OPERATIONS WITH SALES"/>
    <tableColumn id="1322" xr3:uid="{00000000-0010-0000-0300-00002A050000}" name="BEDDING PLANTS, ANNUAL, VEGETABLE, OTHER CLASSES - SALES, MEASURED IN $"/>
    <tableColumn id="1323" xr3:uid="{00000000-0010-0000-0300-00002B050000}" name="BEDDING PLANTS, ANNUAL, VEGETABLE, OTHER CLASSES, FLATS - OPERATIONS WITH SALES"/>
    <tableColumn id="1324" xr3:uid="{00000000-0010-0000-0300-00002C050000}" name="BEDDING PLANTS, ANNUAL, VEGETABLE, OTHER CLASSES, FLATS - SALES, MEASURED IN $"/>
    <tableColumn id="1325" xr3:uid="{00000000-0010-0000-0300-00002D050000}" name="BEDDING PLANTS, ANNUAL, VEGETABLE, OTHER CLASSES, FLATS - SALES, MEASURED IN FLATS"/>
    <tableColumn id="1326" xr3:uid="{00000000-0010-0000-0300-00002E050000}" name="BEDDING PLANTS, ANNUAL, VEGETABLE, OTHER CLASSES, POTS - OPERATIONS WITH SALES"/>
    <tableColumn id="1327" xr3:uid="{00000000-0010-0000-0300-00002F050000}" name="BEDDING PLANTS, ANNUAL, VEGETABLE, OTHER CLASSES, POTS - SALES, MEASURED IN $"/>
    <tableColumn id="1328" xr3:uid="{00000000-0010-0000-0300-000030050000}" name="BEDDING PLANTS, ANNUAL, VEGETABLE, OTHER CLASSES, POTS - SALES, MEASURED IN POTS"/>
    <tableColumn id="1329" xr3:uid="{00000000-0010-0000-0300-000031050000}" name="BEDDING PLANTS, ANNUAL, VEGETABLE, OTHER CLASSES, POTS, GE 5 INCHES - OPERATIONS WITH SALES"/>
    <tableColumn id="1330" xr3:uid="{00000000-0010-0000-0300-000032050000}" name="BEDDING PLANTS, ANNUAL, VEGETABLE, OTHER CLASSES, POTS, GE 5 INCHES - SALES, MEASURED IN $"/>
    <tableColumn id="1331" xr3:uid="{00000000-0010-0000-0300-000033050000}" name="BEDDING PLANTS, ANNUAL, VEGETABLE, OTHER CLASSES, POTS, GE 5 INCHES - SALES, MEASURED IN POTS"/>
    <tableColumn id="1332" xr3:uid="{00000000-0010-0000-0300-000034050000}" name="BEDDING PLANTS, ANNUAL, VEGETABLE, OTHER CLASSES, POTS, LT 5 INCHES - OPERATIONS WITH SALES"/>
    <tableColumn id="1333" xr3:uid="{00000000-0010-0000-0300-000035050000}" name="BEDDING PLANTS, ANNUAL, VEGETABLE, OTHER CLASSES, POTS, LT 5 INCHES - SALES, MEASURED IN $"/>
    <tableColumn id="1334" xr3:uid="{00000000-0010-0000-0300-000036050000}" name="BEDDING PLANTS, ANNUAL, VEGETABLE, OTHER CLASSES, POTS, LT 5 INCHES - SALES, MEASURED IN POTS"/>
    <tableColumn id="1335" xr3:uid="{00000000-0010-0000-0300-000037050000}" name="BEDDING PLANTS, ANNUAL, VEGETABLE, OTHER CLASSES, RETAIL - OPERATIONS WITH SALES"/>
    <tableColumn id="1336" xr3:uid="{00000000-0010-0000-0300-000038050000}" name="BEDDING PLANTS, ANNUAL, VEGETABLE, OTHER CLASSES, RETAIL - SALES, MEASURED IN $"/>
    <tableColumn id="1337" xr3:uid="{00000000-0010-0000-0300-000039050000}" name="BEDDING PLANTS, ANNUAL, VEGETABLE, OTHER CLASSES, RETAIL, POTS - OPERATIONS WITH SALES"/>
    <tableColumn id="1338" xr3:uid="{00000000-0010-0000-0300-00003A050000}" name="BEDDING PLANTS, ANNUAL, VEGETABLE, OTHER CLASSES, RETAIL, POTS - SALES, MEASURED IN $"/>
    <tableColumn id="1339" xr3:uid="{00000000-0010-0000-0300-00003B050000}" name="BEDDING PLANTS, ANNUAL, VEGETABLE, OTHER CLASSES, RETAIL, POTS - SALES, MEASURED IN POTS"/>
    <tableColumn id="1340" xr3:uid="{00000000-0010-0000-0300-00003C050000}" name="BEDDING PLANTS, ANNUAL, VEGETABLE, OTHER CLASSES, RETAIL, POTS, GE 5 INCHES - OPERATIONS WITH SALES"/>
    <tableColumn id="1341" xr3:uid="{00000000-0010-0000-0300-00003D050000}" name="BEDDING PLANTS, ANNUAL, VEGETABLE, OTHER CLASSES, RETAIL, POTS, GE 5 INCHES - SALES, MEASURED IN $"/>
    <tableColumn id="1342" xr3:uid="{00000000-0010-0000-0300-00003E050000}" name="BEDDING PLANTS, ANNUAL, VEGETABLE, OTHER CLASSES, RETAIL, POTS, GE 5 INCHES - SALES, MEASURED IN POTS"/>
    <tableColumn id="1343" xr3:uid="{00000000-0010-0000-0300-00003F050000}" name="BEDDING PLANTS, ANNUAL, VEGETABLE, OTHER CLASSES, RETAIL, POTS, LT 5 INCHES - OPERATIONS WITH SALES"/>
    <tableColumn id="1344" xr3:uid="{00000000-0010-0000-0300-000040050000}" name="BEDDING PLANTS, ANNUAL, VEGETABLE, OTHER CLASSES, RETAIL, POTS, LT 5 INCHES - SALES, MEASURED IN $"/>
    <tableColumn id="1345" xr3:uid="{00000000-0010-0000-0300-000041050000}" name="BEDDING PLANTS, ANNUAL, VEGETABLE, OTHER CLASSES, RETAIL, POTS, LT 5 INCHES - SALES, MEASURED IN POTS"/>
    <tableColumn id="1346" xr3:uid="{00000000-0010-0000-0300-000042050000}" name="BEDDING PLANTS, ANNUAL, VEGETABLE, OTHER CLASSES, WHOLESALE - OPERATIONS WITH SALES"/>
    <tableColumn id="1347" xr3:uid="{00000000-0010-0000-0300-000043050000}" name="BEDDING PLANTS, ANNUAL, VEGETABLE, OTHER CLASSES, WHOLESALE - SALES, MEASURED IN $"/>
    <tableColumn id="1348" xr3:uid="{00000000-0010-0000-0300-000044050000}" name="BEDDING PLANTS, ANNUAL, VEGETABLE, OTHER CLASSES, WHOLESALE, FLATS - OPERATIONS WITH SALES"/>
    <tableColumn id="1349" xr3:uid="{00000000-0010-0000-0300-000045050000}" name="BEDDING PLANTS, ANNUAL, VEGETABLE, OTHER CLASSES, WHOLESALE, FLATS - SALES, MEASURED IN $"/>
    <tableColumn id="1350" xr3:uid="{00000000-0010-0000-0300-000046050000}" name="BEDDING PLANTS, ANNUAL, VEGETABLE, OTHER CLASSES, WHOLESALE, FLATS - SALES, MEASURED IN FLATS"/>
    <tableColumn id="1351" xr3:uid="{00000000-0010-0000-0300-000047050000}" name="BEDDING PLANTS, ANNUAL, VEGETABLE, OTHER CLASSES, WHOLESALE, POTS - OPERATIONS WITH SALES"/>
    <tableColumn id="1352" xr3:uid="{00000000-0010-0000-0300-000048050000}" name="BEDDING PLANTS, ANNUAL, VEGETABLE, OTHER CLASSES, WHOLESALE, POTS - SALES, MEASURED IN $"/>
    <tableColumn id="1353" xr3:uid="{00000000-0010-0000-0300-000049050000}" name="BEDDING PLANTS, ANNUAL, VEGETABLE, OTHER CLASSES, WHOLESALE, POTS - SALES, MEASURED IN POTS"/>
    <tableColumn id="1354" xr3:uid="{00000000-0010-0000-0300-00004A050000}" name="BEDDING PLANTS, ANNUAL, VEGETABLE, OTHER CLASSES, WHOLESALE, POTS, GE 5 INCHES - OPERATIONS WITH SALES"/>
    <tableColumn id="1355" xr3:uid="{00000000-0010-0000-0300-00004B050000}" name="BEDDING PLANTS, ANNUAL, VEGETABLE, OTHER CLASSES, WHOLESALE, POTS, GE 5 INCHES - SALES, MEASURED IN $"/>
    <tableColumn id="1356" xr3:uid="{00000000-0010-0000-0300-00004C050000}" name="BEDDING PLANTS, ANNUAL, VEGETABLE, OTHER CLASSES, WHOLESALE, POTS, GE 5 INCHES - SALES, MEASURED IN POTS"/>
    <tableColumn id="1357" xr3:uid="{00000000-0010-0000-0300-00004D050000}" name="BEDDING PLANTS, ANNUAL, VEGETABLE, OTHER CLASSES, WHOLESALE, POTS, LT 5 INCHES - OPERATIONS WITH SALES"/>
    <tableColumn id="1358" xr3:uid="{00000000-0010-0000-0300-00004E050000}" name="BEDDING PLANTS, ANNUAL, VEGETABLE, OTHER CLASSES, WHOLESALE, POTS, LT 5 INCHES - SALES, MEASURED IN $"/>
    <tableColumn id="1359" xr3:uid="{00000000-0010-0000-0300-00004F050000}" name="BEDDING PLANTS, ANNUAL, VEGETABLE, OTHER CLASSES, WHOLESALE, POTS, LT 5 INCHES - SALES, MEASURED IN POTS"/>
    <tableColumn id="1360" xr3:uid="{00000000-0010-0000-0300-000050050000}" name="BEDDING PLANTS, ANNUAL, VEGETABLE, PEPPERS - OPERATIONS WITH SALES"/>
    <tableColumn id="1361" xr3:uid="{00000000-0010-0000-0300-000051050000}" name="BEDDING PLANTS, ANNUAL, VEGETABLE, PEPPERS - SALES, MEASURED IN $"/>
    <tableColumn id="1362" xr3:uid="{00000000-0010-0000-0300-000052050000}" name="BEDDING PLANTS, ANNUAL, VEGETABLE, PEPPERS, POTS - OPERATIONS WITH SALES"/>
    <tableColumn id="1363" xr3:uid="{00000000-0010-0000-0300-000053050000}" name="BEDDING PLANTS, ANNUAL, VEGETABLE, PEPPERS, POTS - SALES, MEASURED IN $"/>
    <tableColumn id="1364" xr3:uid="{00000000-0010-0000-0300-000054050000}" name="BEDDING PLANTS, ANNUAL, VEGETABLE, PEPPERS, POTS - SALES, MEASURED IN POTS"/>
    <tableColumn id="1365" xr3:uid="{00000000-0010-0000-0300-000055050000}" name="BEDDING PLANTS, ANNUAL, VEGETABLE, PEPPERS, POTS, GE 5 INCHES - OPERATIONS WITH SALES"/>
    <tableColumn id="1366" xr3:uid="{00000000-0010-0000-0300-000056050000}" name="BEDDING PLANTS, ANNUAL, VEGETABLE, PEPPERS, POTS, GE 5 INCHES - SALES, MEASURED IN $"/>
    <tableColumn id="1367" xr3:uid="{00000000-0010-0000-0300-000057050000}" name="BEDDING PLANTS, ANNUAL, VEGETABLE, PEPPERS, POTS, GE 5 INCHES - SALES, MEASURED IN POTS"/>
    <tableColumn id="1368" xr3:uid="{00000000-0010-0000-0300-000058050000}" name="BEDDING PLANTS, ANNUAL, VEGETABLE, PEPPERS, POTS, LT 5 INCHES - OPERATIONS WITH SALES"/>
    <tableColumn id="1369" xr3:uid="{00000000-0010-0000-0300-000059050000}" name="BEDDING PLANTS, ANNUAL, VEGETABLE, PEPPERS, POTS, LT 5 INCHES - SALES, MEASURED IN $"/>
    <tableColumn id="1370" xr3:uid="{00000000-0010-0000-0300-00005A050000}" name="BEDDING PLANTS, ANNUAL, VEGETABLE, PEPPERS, POTS, LT 5 INCHES - SALES, MEASURED IN POTS"/>
    <tableColumn id="1371" xr3:uid="{00000000-0010-0000-0300-00005B050000}" name="BEDDING PLANTS, ANNUAL, VEGETABLE, PEPPERS, RETAIL - OPERATIONS WITH SALES"/>
    <tableColumn id="1372" xr3:uid="{00000000-0010-0000-0300-00005C050000}" name="BEDDING PLANTS, ANNUAL, VEGETABLE, PEPPERS, RETAIL - SALES, MEASURED IN $"/>
    <tableColumn id="1373" xr3:uid="{00000000-0010-0000-0300-00005D050000}" name="BEDDING PLANTS, ANNUAL, VEGETABLE, PEPPERS, RETAIL, POTS - OPERATIONS WITH SALES"/>
    <tableColumn id="1374" xr3:uid="{00000000-0010-0000-0300-00005E050000}" name="BEDDING PLANTS, ANNUAL, VEGETABLE, PEPPERS, RETAIL, POTS - SALES, MEASURED IN $"/>
    <tableColumn id="1375" xr3:uid="{00000000-0010-0000-0300-00005F050000}" name="BEDDING PLANTS, ANNUAL, VEGETABLE, PEPPERS, RETAIL, POTS - SALES, MEASURED IN POTS"/>
    <tableColumn id="1376" xr3:uid="{00000000-0010-0000-0300-000060050000}" name="BEDDING PLANTS, ANNUAL, VEGETABLE, PEPPERS, RETAIL, POTS, GE 5 INCHES - OPERATIONS WITH SALES"/>
    <tableColumn id="1377" xr3:uid="{00000000-0010-0000-0300-000061050000}" name="BEDDING PLANTS, ANNUAL, VEGETABLE, PEPPERS, RETAIL, POTS, GE 5 INCHES - SALES, MEASURED IN $"/>
    <tableColumn id="1378" xr3:uid="{00000000-0010-0000-0300-000062050000}" name="BEDDING PLANTS, ANNUAL, VEGETABLE, PEPPERS, RETAIL, POTS, GE 5 INCHES - SALES, MEASURED IN POTS"/>
    <tableColumn id="1379" xr3:uid="{00000000-0010-0000-0300-000063050000}" name="BEDDING PLANTS, ANNUAL, VEGETABLE, PEPPERS, RETAIL, POTS, LT 5 INCHES - OPERATIONS WITH SALES"/>
    <tableColumn id="1380" xr3:uid="{00000000-0010-0000-0300-000064050000}" name="BEDDING PLANTS, ANNUAL, VEGETABLE, PEPPERS, RETAIL, POTS, LT 5 INCHES - SALES, MEASURED IN $"/>
    <tableColumn id="1381" xr3:uid="{00000000-0010-0000-0300-000065050000}" name="BEDDING PLANTS, ANNUAL, VEGETABLE, PEPPERS, RETAIL, POTS, LT 5 INCHES - SALES, MEASURED IN POTS"/>
    <tableColumn id="1382" xr3:uid="{00000000-0010-0000-0300-000066050000}" name="BEDDING PLANTS, ANNUAL, VEGETABLE, PEPPERS, WHOLESALE - OPERATIONS WITH SALES"/>
    <tableColumn id="1383" xr3:uid="{00000000-0010-0000-0300-000067050000}" name="BEDDING PLANTS, ANNUAL, VEGETABLE, PEPPERS, WHOLESALE - SALES, MEASURED IN $"/>
    <tableColumn id="1384" xr3:uid="{00000000-0010-0000-0300-000068050000}" name="BEDDING PLANTS, ANNUAL, VEGETABLE, PEPPERS, WHOLESALE, POTS - OPERATIONS WITH SALES"/>
    <tableColumn id="1385" xr3:uid="{00000000-0010-0000-0300-000069050000}" name="BEDDING PLANTS, ANNUAL, VEGETABLE, PEPPERS, WHOLESALE, POTS - SALES, MEASURED IN $"/>
    <tableColumn id="1386" xr3:uid="{00000000-0010-0000-0300-00006A050000}" name="BEDDING PLANTS, ANNUAL, VEGETABLE, PEPPERS, WHOLESALE, POTS - SALES, MEASURED IN POTS"/>
    <tableColumn id="1387" xr3:uid="{00000000-0010-0000-0300-00006B050000}" name="BEDDING PLANTS, ANNUAL, VEGETABLE, PEPPERS, WHOLESALE, POTS, GE 5 INCHES - OPERATIONS WITH SALES"/>
    <tableColumn id="1388" xr3:uid="{00000000-0010-0000-0300-00006C050000}" name="BEDDING PLANTS, ANNUAL, VEGETABLE, PEPPERS, WHOLESALE, POTS, GE 5 INCHES - SALES, MEASURED IN $"/>
    <tableColumn id="1389" xr3:uid="{00000000-0010-0000-0300-00006D050000}" name="BEDDING PLANTS, ANNUAL, VEGETABLE, PEPPERS, WHOLESALE, POTS, GE 5 INCHES - SALES, MEASURED IN POTS"/>
    <tableColumn id="1390" xr3:uid="{00000000-0010-0000-0300-00006E050000}" name="BEDDING PLANTS, ANNUAL, VEGETABLE, PEPPERS, WHOLESALE, POTS, LT 5 INCHES - OPERATIONS WITH SALES"/>
    <tableColumn id="1391" xr3:uid="{00000000-0010-0000-0300-00006F050000}" name="BEDDING PLANTS, ANNUAL, VEGETABLE, PEPPERS, WHOLESALE, POTS, LT 5 INCHES - SALES, MEASURED IN $"/>
    <tableColumn id="1392" xr3:uid="{00000000-0010-0000-0300-000070050000}" name="BEDDING PLANTS, ANNUAL, VEGETABLE, PEPPERS, WHOLESALE, POTS, LT 5 INCHES - SALES, MEASURED IN POTS"/>
    <tableColumn id="1393" xr3:uid="{00000000-0010-0000-0300-000071050000}" name="BEDDING PLANTS, ANNUAL, VEGETABLE, POTS - OPERATIONS WITH SALES"/>
    <tableColumn id="1394" xr3:uid="{00000000-0010-0000-0300-000072050000}" name="BEDDING PLANTS, ANNUAL, VEGETABLE, POTS - SALES, MEASURED IN $"/>
    <tableColumn id="1395" xr3:uid="{00000000-0010-0000-0300-000073050000}" name="BEDDING PLANTS, ANNUAL, VEGETABLE, POTS - SALES, MEASURED IN POTS"/>
    <tableColumn id="1396" xr3:uid="{00000000-0010-0000-0300-000074050000}" name="BEDDING PLANTS, ANNUAL, VEGETABLE, POTS, GE 5 INCHES - OPERATIONS WITH SALES"/>
    <tableColumn id="1397" xr3:uid="{00000000-0010-0000-0300-000075050000}" name="BEDDING PLANTS, ANNUAL, VEGETABLE, POTS, GE 5 INCHES - SALES, MEASURED IN $"/>
    <tableColumn id="1398" xr3:uid="{00000000-0010-0000-0300-000076050000}" name="BEDDING PLANTS, ANNUAL, VEGETABLE, POTS, GE 5 INCHES - SALES, MEASURED IN POTS"/>
    <tableColumn id="1399" xr3:uid="{00000000-0010-0000-0300-000077050000}" name="BEDDING PLANTS, ANNUAL, VEGETABLE, POTS, LT 5 INCHES - OPERATIONS WITH SALES"/>
    <tableColumn id="1400" xr3:uid="{00000000-0010-0000-0300-000078050000}" name="BEDDING PLANTS, ANNUAL, VEGETABLE, POTS, LT 5 INCHES - SALES, MEASURED IN $"/>
    <tableColumn id="1401" xr3:uid="{00000000-0010-0000-0300-000079050000}" name="BEDDING PLANTS, ANNUAL, VEGETABLE, POTS, LT 5 INCHES - SALES, MEASURED IN POTS"/>
    <tableColumn id="1402" xr3:uid="{00000000-0010-0000-0300-00007A050000}" name="BEDDING PLANTS, ANNUAL, VEGETABLE, RETAIL - OPERATIONS WITH SALES"/>
    <tableColumn id="1403" xr3:uid="{00000000-0010-0000-0300-00007B050000}" name="BEDDING PLANTS, ANNUAL, VEGETABLE, RETAIL - SALES, MEASURED IN $"/>
    <tableColumn id="1404" xr3:uid="{00000000-0010-0000-0300-00007C050000}" name="BEDDING PLANTS, ANNUAL, VEGETABLE, RETAIL, POTS - OPERATIONS WITH SALES"/>
    <tableColumn id="1405" xr3:uid="{00000000-0010-0000-0300-00007D050000}" name="BEDDING PLANTS, ANNUAL, VEGETABLE, RETAIL, POTS - SALES, MEASURED IN $"/>
    <tableColumn id="1406" xr3:uid="{00000000-0010-0000-0300-00007E050000}" name="BEDDING PLANTS, ANNUAL, VEGETABLE, RETAIL, POTS - SALES, MEASURED IN POTS"/>
    <tableColumn id="1407" xr3:uid="{00000000-0010-0000-0300-00007F050000}" name="BEDDING PLANTS, ANNUAL, VEGETABLE, RETAIL, POTS, GE 5 INCHES - OPERATIONS WITH SALES"/>
    <tableColumn id="1408" xr3:uid="{00000000-0010-0000-0300-000080050000}" name="BEDDING PLANTS, ANNUAL, VEGETABLE, RETAIL, POTS, GE 5 INCHES - SALES, MEASURED IN $"/>
    <tableColumn id="1409" xr3:uid="{00000000-0010-0000-0300-000081050000}" name="BEDDING PLANTS, ANNUAL, VEGETABLE, RETAIL, POTS, GE 5 INCHES - SALES, MEASURED IN POTS"/>
    <tableColumn id="1410" xr3:uid="{00000000-0010-0000-0300-000082050000}" name="BEDDING PLANTS, ANNUAL, VEGETABLE, RETAIL, POTS, LT 5 INCHES - OPERATIONS WITH SALES"/>
    <tableColumn id="1411" xr3:uid="{00000000-0010-0000-0300-000083050000}" name="BEDDING PLANTS, ANNUAL, VEGETABLE, RETAIL, POTS, LT 5 INCHES - SALES, MEASURED IN $"/>
    <tableColumn id="1412" xr3:uid="{00000000-0010-0000-0300-000084050000}" name="BEDDING PLANTS, ANNUAL, VEGETABLE, RETAIL, POTS, LT 5 INCHES - SALES, MEASURED IN POTS"/>
    <tableColumn id="1413" xr3:uid="{00000000-0010-0000-0300-000085050000}" name="BEDDING PLANTS, ANNUAL, VEGETABLE, TOMATOES - OPERATIONS WITH SALES"/>
    <tableColumn id="1414" xr3:uid="{00000000-0010-0000-0300-000086050000}" name="BEDDING PLANTS, ANNUAL, VEGETABLE, TOMATOES - SALES, MEASURED IN $"/>
    <tableColumn id="1415" xr3:uid="{00000000-0010-0000-0300-000087050000}" name="BEDDING PLANTS, ANNUAL, VEGETABLE, TOMATOES, POTS - OPERATIONS WITH SALES"/>
    <tableColumn id="1416" xr3:uid="{00000000-0010-0000-0300-000088050000}" name="BEDDING PLANTS, ANNUAL, VEGETABLE, TOMATOES, POTS - SALES, MEASURED IN $"/>
    <tableColumn id="1417" xr3:uid="{00000000-0010-0000-0300-000089050000}" name="BEDDING PLANTS, ANNUAL, VEGETABLE, TOMATOES, POTS - SALES, MEASURED IN POTS"/>
    <tableColumn id="1418" xr3:uid="{00000000-0010-0000-0300-00008A050000}" name="BEDDING PLANTS, ANNUAL, VEGETABLE, TOMATOES, POTS, GE 5 INCHES - OPERATIONS WITH SALES"/>
    <tableColumn id="1419" xr3:uid="{00000000-0010-0000-0300-00008B050000}" name="BEDDING PLANTS, ANNUAL, VEGETABLE, TOMATOES, POTS, GE 5 INCHES - SALES, MEASURED IN $"/>
    <tableColumn id="1420" xr3:uid="{00000000-0010-0000-0300-00008C050000}" name="BEDDING PLANTS, ANNUAL, VEGETABLE, TOMATOES, POTS, GE 5 INCHES - SALES, MEASURED IN POTS"/>
    <tableColumn id="1421" xr3:uid="{00000000-0010-0000-0300-00008D050000}" name="BEDDING PLANTS, ANNUAL, VEGETABLE, TOMATOES, POTS, LT 5 INCHES - OPERATIONS WITH SALES"/>
    <tableColumn id="1422" xr3:uid="{00000000-0010-0000-0300-00008E050000}" name="BEDDING PLANTS, ANNUAL, VEGETABLE, TOMATOES, POTS, LT 5 INCHES - SALES, MEASURED IN $"/>
    <tableColumn id="1423" xr3:uid="{00000000-0010-0000-0300-00008F050000}" name="BEDDING PLANTS, ANNUAL, VEGETABLE, TOMATOES, POTS, LT 5 INCHES - SALES, MEASURED IN POTS"/>
    <tableColumn id="1424" xr3:uid="{00000000-0010-0000-0300-000090050000}" name="BEDDING PLANTS, ANNUAL, VEGETABLE, TOMATOES, RETAIL - OPERATIONS WITH SALES"/>
    <tableColumn id="1425" xr3:uid="{00000000-0010-0000-0300-000091050000}" name="BEDDING PLANTS, ANNUAL, VEGETABLE, TOMATOES, RETAIL - SALES, MEASURED IN $"/>
    <tableColumn id="1426" xr3:uid="{00000000-0010-0000-0300-000092050000}" name="BEDDING PLANTS, ANNUAL, VEGETABLE, TOMATOES, RETAIL, POTS - OPERATIONS WITH SALES"/>
    <tableColumn id="1427" xr3:uid="{00000000-0010-0000-0300-000093050000}" name="BEDDING PLANTS, ANNUAL, VEGETABLE, TOMATOES, RETAIL, POTS - SALES, MEASURED IN $"/>
    <tableColumn id="1428" xr3:uid="{00000000-0010-0000-0300-000094050000}" name="BEDDING PLANTS, ANNUAL, VEGETABLE, TOMATOES, RETAIL, POTS - SALES, MEASURED IN POTS"/>
    <tableColumn id="1429" xr3:uid="{00000000-0010-0000-0300-000095050000}" name="BEDDING PLANTS, ANNUAL, VEGETABLE, TOMATOES, RETAIL, POTS, LT 5 INCHES - OPERATIONS WITH SALES"/>
    <tableColumn id="1430" xr3:uid="{00000000-0010-0000-0300-000096050000}" name="BEDDING PLANTS, ANNUAL, VEGETABLE, TOMATOES, RETAIL, POTS, LT 5 INCHES - SALES, MEASURED IN $"/>
    <tableColumn id="1431" xr3:uid="{00000000-0010-0000-0300-000097050000}" name="BEDDING PLANTS, ANNUAL, VEGETABLE, TOMATOES, RETAIL, POTS, LT 5 INCHES - SALES, MEASURED IN POTS"/>
    <tableColumn id="1432" xr3:uid="{00000000-0010-0000-0300-000098050000}" name="BEDDING PLANTS, ANNUAL, VEGETABLE, TOMATOES, WHOLESALE - OPERATIONS WITH SALES"/>
    <tableColumn id="1433" xr3:uid="{00000000-0010-0000-0300-000099050000}" name="BEDDING PLANTS, ANNUAL, VEGETABLE, TOMATOES, WHOLESALE - SALES, MEASURED IN $"/>
    <tableColumn id="1434" xr3:uid="{00000000-0010-0000-0300-00009A050000}" name="BEDDING PLANTS, ANNUAL, VEGETABLE, TOMATOES, WHOLESALE, POTS - OPERATIONS WITH SALES"/>
    <tableColumn id="1435" xr3:uid="{00000000-0010-0000-0300-00009B050000}" name="BEDDING PLANTS, ANNUAL, VEGETABLE, TOMATOES, WHOLESALE, POTS - SALES, MEASURED IN $"/>
    <tableColumn id="1436" xr3:uid="{00000000-0010-0000-0300-00009C050000}" name="BEDDING PLANTS, ANNUAL, VEGETABLE, TOMATOES, WHOLESALE, POTS - SALES, MEASURED IN POTS"/>
    <tableColumn id="1437" xr3:uid="{00000000-0010-0000-0300-00009D050000}" name="BEDDING PLANTS, ANNUAL, VEGETABLE, TOMATOES, WHOLESALE, POTS, GE 5 INCHES - OPERATIONS WITH SALES"/>
    <tableColumn id="1438" xr3:uid="{00000000-0010-0000-0300-00009E050000}" name="BEDDING PLANTS, ANNUAL, VEGETABLE, TOMATOES, WHOLESALE, POTS, GE 5 INCHES - SALES, MEASURED IN $"/>
    <tableColumn id="1439" xr3:uid="{00000000-0010-0000-0300-00009F050000}" name="BEDDING PLANTS, ANNUAL, VEGETABLE, TOMATOES, WHOLESALE, POTS, GE 5 INCHES - SALES, MEASURED IN POTS"/>
    <tableColumn id="1440" xr3:uid="{00000000-0010-0000-0300-0000A0050000}" name="BEDDING PLANTS, ANNUAL, VEGETABLE, TOMATOES, WHOLESALE, POTS, LT 5 INCHES - OPERATIONS WITH SALES"/>
    <tableColumn id="1441" xr3:uid="{00000000-0010-0000-0300-0000A1050000}" name="BEDDING PLANTS, ANNUAL, VEGETABLE, TOMATOES, WHOLESALE, POTS, LT 5 INCHES - SALES, MEASURED IN $"/>
    <tableColumn id="1442" xr3:uid="{00000000-0010-0000-0300-0000A2050000}" name="BEDDING PLANTS, ANNUAL, VEGETABLE, TOMATOES, WHOLESALE, POTS, LT 5 INCHES - SALES, MEASURED IN POTS"/>
    <tableColumn id="1443" xr3:uid="{00000000-0010-0000-0300-0000A3050000}" name="BEDDING PLANTS, ANNUAL, VEGETABLE, WHOLESALE - OPERATIONS WITH SALES"/>
    <tableColumn id="1444" xr3:uid="{00000000-0010-0000-0300-0000A4050000}" name="BEDDING PLANTS, ANNUAL, VEGETABLE, WHOLESALE - SALES, MEASURED IN $"/>
    <tableColumn id="1445" xr3:uid="{00000000-0010-0000-0300-0000A5050000}" name="BEDDING PLANTS, ANNUAL, VEGETABLE, WHOLESALE, FLATS - OPERATIONS WITH SALES"/>
    <tableColumn id="1446" xr3:uid="{00000000-0010-0000-0300-0000A6050000}" name="BEDDING PLANTS, ANNUAL, VEGETABLE, WHOLESALE, FLATS - SALES, MEASURED IN $"/>
    <tableColumn id="1447" xr3:uid="{00000000-0010-0000-0300-0000A7050000}" name="BEDDING PLANTS, ANNUAL, VEGETABLE, WHOLESALE, FLATS - SALES, MEASURED IN FLATS"/>
    <tableColumn id="1448" xr3:uid="{00000000-0010-0000-0300-0000A8050000}" name="BEDDING PLANTS, ANNUAL, VEGETABLE, WHOLESALE, POTS - OPERATIONS WITH SALES"/>
    <tableColumn id="1449" xr3:uid="{00000000-0010-0000-0300-0000A9050000}" name="BEDDING PLANTS, ANNUAL, VEGETABLE, WHOLESALE, POTS - SALES, MEASURED IN $"/>
    <tableColumn id="1450" xr3:uid="{00000000-0010-0000-0300-0000AA050000}" name="BEDDING PLANTS, ANNUAL, VEGETABLE, WHOLESALE, POTS - SALES, MEASURED IN POTS"/>
    <tableColumn id="1451" xr3:uid="{00000000-0010-0000-0300-0000AB050000}" name="BEDDING PLANTS, ANNUAL, VEGETABLE, WHOLESALE, POTS, GE 5 INCHES - OPERATIONS WITH SALES"/>
    <tableColumn id="1452" xr3:uid="{00000000-0010-0000-0300-0000AC050000}" name="BEDDING PLANTS, ANNUAL, VEGETABLE, WHOLESALE, POTS, GE 5 INCHES - SALES, MEASURED IN $"/>
    <tableColumn id="1453" xr3:uid="{00000000-0010-0000-0300-0000AD050000}" name="BEDDING PLANTS, ANNUAL, VEGETABLE, WHOLESALE, POTS, GE 5 INCHES - SALES, MEASURED IN POTS"/>
    <tableColumn id="1454" xr3:uid="{00000000-0010-0000-0300-0000AE050000}" name="BEDDING PLANTS, ANNUAL, VEGETABLE, WHOLESALE, POTS, LT 5 INCHES - OPERATIONS WITH SALES"/>
    <tableColumn id="1455" xr3:uid="{00000000-0010-0000-0300-0000AF050000}" name="BEDDING PLANTS, ANNUAL, VEGETABLE, WHOLESALE, POTS, LT 5 INCHES - SALES, MEASURED IN $"/>
    <tableColumn id="1456" xr3:uid="{00000000-0010-0000-0300-0000B0050000}" name="BEDDING PLANTS, ANNUAL, VEGETABLE, WHOLESALE, POTS, LT 5 INCHES - SALES, MEASURED IN POTS"/>
    <tableColumn id="1457" xr3:uid="{00000000-0010-0000-0300-0000B1050000}" name="BEDDING PLANTS, ANNUAL, WHOLESALE - OPERATIONS WITH SALES"/>
    <tableColumn id="1458" xr3:uid="{00000000-0010-0000-0300-0000B2050000}" name="BEDDING PLANTS, ANNUAL, WHOLESALE - SALES, MEASURED IN $"/>
    <tableColumn id="1459" xr3:uid="{00000000-0010-0000-0300-0000B3050000}" name="BEDDING PLANTS, ANNUAL, WHOLESALE, FLATS - OPERATIONS WITH SALES"/>
    <tableColumn id="1460" xr3:uid="{00000000-0010-0000-0300-0000B4050000}" name="BEDDING PLANTS, ANNUAL, WHOLESALE, FLATS - SALES, MEASURED IN $"/>
    <tableColumn id="1461" xr3:uid="{00000000-0010-0000-0300-0000B5050000}" name="BEDDING PLANTS, ANNUAL, WHOLESALE, FLATS - SALES, MEASURED IN FLATS"/>
    <tableColumn id="1462" xr3:uid="{00000000-0010-0000-0300-0000B6050000}" name="BEDDING PLANTS, ANNUAL, WHOLESALE, HANGING BASKETS - OPERATIONS WITH SALES"/>
    <tableColumn id="1463" xr3:uid="{00000000-0010-0000-0300-0000B7050000}" name="BEDDING PLANTS, ANNUAL, WHOLESALE, HANGING BASKETS - SALES, MEASURED IN $"/>
    <tableColumn id="1464" xr3:uid="{00000000-0010-0000-0300-0000B8050000}" name="BEDDING PLANTS, ANNUAL, WHOLESALE, HANGING BASKETS - SALES, MEASURED IN BASKETS"/>
    <tableColumn id="1465" xr3:uid="{00000000-0010-0000-0300-0000B9050000}" name="BEDDING PLANTS, ANNUAL, WHOLESALE, POTS - OPERATIONS WITH SALES"/>
    <tableColumn id="1466" xr3:uid="{00000000-0010-0000-0300-0000BA050000}" name="BEDDING PLANTS, ANNUAL, WHOLESALE, POTS - SALES, MEASURED IN $"/>
    <tableColumn id="1467" xr3:uid="{00000000-0010-0000-0300-0000BB050000}" name="BEDDING PLANTS, ANNUAL, WHOLESALE, POTS - SALES, MEASURED IN POTS"/>
    <tableColumn id="1468" xr3:uid="{00000000-0010-0000-0300-0000BC050000}" name="BEDDING PLANTS, ANNUAL, WHOLESALE, POTS, GE 5 INCHES - OPERATIONS WITH SALES"/>
    <tableColumn id="1469" xr3:uid="{00000000-0010-0000-0300-0000BD050000}" name="BEDDING PLANTS, ANNUAL, WHOLESALE, POTS, GE 5 INCHES - SALES, MEASURED IN $"/>
    <tableColumn id="1470" xr3:uid="{00000000-0010-0000-0300-0000BE050000}" name="BEDDING PLANTS, ANNUAL, WHOLESALE, POTS, GE 5 INCHES - SALES, MEASURED IN POTS"/>
    <tableColumn id="1471" xr3:uid="{00000000-0010-0000-0300-0000BF050000}" name="BEDDING PLANTS, ANNUAL, WHOLESALE, POTS, LT 5 INCHES - OPERATIONS WITH SALES"/>
    <tableColumn id="1472" xr3:uid="{00000000-0010-0000-0300-0000C0050000}" name="BEDDING PLANTS, ANNUAL, WHOLESALE, POTS, LT 5 INCHES - SALES, MEASURED IN $"/>
    <tableColumn id="1473" xr3:uid="{00000000-0010-0000-0300-0000C1050000}" name="BEDDING PLANTS, ANNUAL, WHOLESALE, POTS, LT 5 INCHES - SALES, MEASURED IN POTS"/>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T_BEDDING_PLANTS__HERBACEOUS_PERE" displayName="T_BEDDING_PLANTS__HERBACEOUS_PERE" ref="A1:LO4" totalsRowShown="0">
  <autoFilter ref="A1:LO4" xr:uid="{00000000-0009-0000-0100-000005000000}"/>
  <tableColumns count="327">
    <tableColumn id="1" xr3:uid="{00000000-0010-0000-0400-000001000000}" name="YEAR"/>
    <tableColumn id="2" xr3:uid="{00000000-0010-0000-0400-000002000000}" name="BEDDING PLANTS, HERBACEOUS PERENNIAL, AJUGA, POTS - OPERATIONS WITH SALES"/>
    <tableColumn id="3" xr3:uid="{00000000-0010-0000-0400-000003000000}" name="BEDDING PLANTS, HERBACEOUS PERENNIAL, AJUGA, POTS - SALES, MEASURED IN $"/>
    <tableColumn id="4" xr3:uid="{00000000-0010-0000-0400-000004000000}" name="BEDDING PLANTS, HERBACEOUS PERENNIAL, AJUGA, POTS - SALES, MEASURED IN POTS"/>
    <tableColumn id="5" xr3:uid="{00000000-0010-0000-0400-000005000000}" name="BEDDING PLANTS, HERBACEOUS PERENNIAL, AJUGA, POTS, LT 1 GALLON - OPERATIONS WITH SALES"/>
    <tableColumn id="6" xr3:uid="{00000000-0010-0000-0400-000006000000}" name="BEDDING PLANTS, HERBACEOUS PERENNIAL, AJUGA, POTS, LT 1 GALLON - SALES, MEASURED IN $"/>
    <tableColumn id="7" xr3:uid="{00000000-0010-0000-0400-000007000000}" name="BEDDING PLANTS, HERBACEOUS PERENNIAL, AJUGA, POTS, LT 1 GALLON - SALES, MEASURED IN POTS"/>
    <tableColumn id="8" xr3:uid="{00000000-0010-0000-0400-000008000000}" name="BEDDING PLANTS, HERBACEOUS PERENNIAL, AJUGA, WHOLESALE, POTS - OPERATIONS WITH SALES"/>
    <tableColumn id="9" xr3:uid="{00000000-0010-0000-0400-000009000000}" name="BEDDING PLANTS, HERBACEOUS PERENNIAL, AJUGA, WHOLESALE, POTS - SALES, MEASURED IN $"/>
    <tableColumn id="10" xr3:uid="{00000000-0010-0000-0400-00000A000000}" name="BEDDING PLANTS, HERBACEOUS PERENNIAL, AJUGA, WHOLESALE, POTS - SALES, MEASURED IN POTS"/>
    <tableColumn id="11" xr3:uid="{00000000-0010-0000-0400-00000B000000}" name="BEDDING PLANTS, HERBACEOUS PERENNIAL, AJUGA, WHOLESALE, POTS, LT 1 GALLON - OPERATIONS WITH SALES"/>
    <tableColumn id="12" xr3:uid="{00000000-0010-0000-0400-00000C000000}" name="BEDDING PLANTS, HERBACEOUS PERENNIAL, AJUGA, WHOLESALE, POTS, LT 1 GALLON - SALES, MEASURED IN $"/>
    <tableColumn id="13" xr3:uid="{00000000-0010-0000-0400-00000D000000}" name="BEDDING PLANTS, HERBACEOUS PERENNIAL, AJUGA, WHOLESALE, POTS, LT 1 GALLON - SALES, MEASURED IN POTS"/>
    <tableColumn id="14" xr3:uid="{00000000-0010-0000-0400-00000E000000}" name="BEDDING PLANTS, HERBACEOUS PERENNIAL, ASCLEPIAS, POTS - OPERATIONS WITH SALES"/>
    <tableColumn id="15" xr3:uid="{00000000-0010-0000-0400-00000F000000}" name="BEDDING PLANTS, HERBACEOUS PERENNIAL, ASCLEPIAS, POTS - SALES, MEASURED IN $"/>
    <tableColumn id="16" xr3:uid="{00000000-0010-0000-0400-000010000000}" name="BEDDING PLANTS, HERBACEOUS PERENNIAL, ASCLEPIAS, POTS - SALES, MEASURED IN POTS"/>
    <tableColumn id="17" xr3:uid="{00000000-0010-0000-0400-000011000000}" name="BEDDING PLANTS, HERBACEOUS PERENNIAL, ASCLEPIAS, POTS, 1 TO 1.9 GALLONS - OPERATIONS WITH SALES"/>
    <tableColumn id="18" xr3:uid="{00000000-0010-0000-0400-000012000000}" name="BEDDING PLANTS, HERBACEOUS PERENNIAL, ASCLEPIAS, POTS, 1 TO 1.9 GALLONS - SALES, MEASURED IN $"/>
    <tableColumn id="19" xr3:uid="{00000000-0010-0000-0400-000013000000}" name="BEDDING PLANTS, HERBACEOUS PERENNIAL, ASCLEPIAS, POTS, 1 TO 1.9 GALLONS - SALES, MEASURED IN POTS"/>
    <tableColumn id="20" xr3:uid="{00000000-0010-0000-0400-000014000000}" name="BEDDING PLANTS, HERBACEOUS PERENNIAL, ASCLEPIAS, RETAIL, POTS - OPERATIONS WITH SALES"/>
    <tableColumn id="21" xr3:uid="{00000000-0010-0000-0400-000015000000}" name="BEDDING PLANTS, HERBACEOUS PERENNIAL, ASCLEPIAS, RETAIL, POTS - SALES, MEASURED IN $"/>
    <tableColumn id="22" xr3:uid="{00000000-0010-0000-0400-000016000000}" name="BEDDING PLANTS, HERBACEOUS PERENNIAL, ASCLEPIAS, RETAIL, POTS - SALES, MEASURED IN POTS"/>
    <tableColumn id="23" xr3:uid="{00000000-0010-0000-0400-000017000000}" name="BEDDING PLANTS, HERBACEOUS PERENNIAL, ASCLEPIAS, RETAIL, POTS, 1 TO 1.9 GALLONS - OPERATIONS WITH SALES"/>
    <tableColumn id="24" xr3:uid="{00000000-0010-0000-0400-000018000000}" name="BEDDING PLANTS, HERBACEOUS PERENNIAL, ASCLEPIAS, RETAIL, POTS, 1 TO 1.9 GALLONS - SALES, MEASURED IN $"/>
    <tableColumn id="25" xr3:uid="{00000000-0010-0000-0400-000019000000}" name="BEDDING PLANTS, HERBACEOUS PERENNIAL, ASCLEPIAS, RETAIL, POTS, 1 TO 1.9 GALLONS - SALES, MEASURED IN POTS"/>
    <tableColumn id="26" xr3:uid="{00000000-0010-0000-0400-00001A000000}" name="BEDDING PLANTS, HERBACEOUS PERENNIAL, ASCLEPIAS, WHOLESALE, POTS - OPERATIONS WITH SALES"/>
    <tableColumn id="27" xr3:uid="{00000000-0010-0000-0400-00001B000000}" name="BEDDING PLANTS, HERBACEOUS PERENNIAL, ASCLEPIAS, WHOLESALE, POTS - SALES, MEASURED IN $"/>
    <tableColumn id="28" xr3:uid="{00000000-0010-0000-0400-00001C000000}" name="BEDDING PLANTS, HERBACEOUS PERENNIAL, ASCLEPIAS, WHOLESALE, POTS - SALES, MEASURED IN POTS"/>
    <tableColumn id="29" xr3:uid="{00000000-0010-0000-0400-00001D000000}" name="BEDDING PLANTS, HERBACEOUS PERENNIAL, ASCLEPIAS, WHOLESALE, POTS, 1 TO 1.9 GALLONS - OPERATIONS WITH SALES"/>
    <tableColumn id="30" xr3:uid="{00000000-0010-0000-0400-00001E000000}" name="BEDDING PLANTS, HERBACEOUS PERENNIAL, ASCLEPIAS, WHOLESALE, POTS, 1 TO 1.9 GALLONS - SALES, MEASURED IN $"/>
    <tableColumn id="31" xr3:uid="{00000000-0010-0000-0400-00001F000000}" name="BEDDING PLANTS, HERBACEOUS PERENNIAL, ASCLEPIAS, WHOLESALE, POTS, 1 TO 1.9 GALLONS - SALES, MEASURED IN POTS"/>
    <tableColumn id="32" xr3:uid="{00000000-0010-0000-0400-000020000000}" name="BEDDING PLANTS, HERBACEOUS PERENNIAL, CHRYSANTHEMUM, HARDY GARDEN, POTS - OPERATIONS WITH SALES"/>
    <tableColumn id="33" xr3:uid="{00000000-0010-0000-0400-000021000000}" name="BEDDING PLANTS, HERBACEOUS PERENNIAL, CHRYSANTHEMUM, HARDY GARDEN, POTS - SALES, MEASURED IN $"/>
    <tableColumn id="34" xr3:uid="{00000000-0010-0000-0400-000022000000}" name="BEDDING PLANTS, HERBACEOUS PERENNIAL, CHRYSANTHEMUM, HARDY GARDEN, POTS - SALES, MEASURED IN POTS"/>
    <tableColumn id="35" xr3:uid="{00000000-0010-0000-0400-000023000000}" name="BEDDING PLANTS, HERBACEOUS PERENNIAL, CHRYSANTHEMUM, HARDY GARDEN, POTS, GE 5 INCHES - OPERATIONS WITH SALES"/>
    <tableColumn id="36" xr3:uid="{00000000-0010-0000-0400-000024000000}" name="BEDDING PLANTS, HERBACEOUS PERENNIAL, CHRYSANTHEMUM, HARDY GARDEN, POTS, GE 5 INCHES - SALES, MEASURED IN $"/>
    <tableColumn id="37" xr3:uid="{00000000-0010-0000-0400-000025000000}" name="BEDDING PLANTS, HERBACEOUS PERENNIAL, CHRYSANTHEMUM, HARDY GARDEN, POTS, GE 5 INCHES - SALES, MEASURED IN POTS"/>
    <tableColumn id="38" xr3:uid="{00000000-0010-0000-0400-000026000000}" name="BEDDING PLANTS, HERBACEOUS PERENNIAL, CHRYSANTHEMUM, HARDY GARDEN, POTS, LT 5 INCHES - OPERATIONS WITH SALES"/>
    <tableColumn id="39" xr3:uid="{00000000-0010-0000-0400-000027000000}" name="BEDDING PLANTS, HERBACEOUS PERENNIAL, CHRYSANTHEMUM, HARDY GARDEN, POTS, LT 5 INCHES - SALES, MEASURED IN $"/>
    <tableColumn id="40" xr3:uid="{00000000-0010-0000-0400-000028000000}" name="BEDDING PLANTS, HERBACEOUS PERENNIAL, CHRYSANTHEMUM, HARDY GARDEN, POTS, LT 5 INCHES - SALES, MEASURED IN POTS"/>
    <tableColumn id="41" xr3:uid="{00000000-0010-0000-0400-000029000000}" name="BEDDING PLANTS, HERBACEOUS PERENNIAL, CHRYSANTHEMUM, HARDY GARDEN, WHOLESALE, POTS - OPERATIONS WITH SALES"/>
    <tableColumn id="42" xr3:uid="{00000000-0010-0000-0400-00002A000000}" name="BEDDING PLANTS, HERBACEOUS PERENNIAL, CHRYSANTHEMUM, HARDY GARDEN, WHOLESALE, POTS - SALES, MEASURED IN $"/>
    <tableColumn id="43" xr3:uid="{00000000-0010-0000-0400-00002B000000}" name="BEDDING PLANTS, HERBACEOUS PERENNIAL, CHRYSANTHEMUM, HARDY GARDEN, WHOLESALE, POTS - SALES, MEASURED IN POTS"/>
    <tableColumn id="44" xr3:uid="{00000000-0010-0000-0400-00002C000000}" name="BEDDING PLANTS, HERBACEOUS PERENNIAL, CHRYSANTHEMUM, HARDY GARDEN, WHOLESALE, POTS, GE 5 INCHES - OPERATIONS WITH SALES"/>
    <tableColumn id="45" xr3:uid="{00000000-0010-0000-0400-00002D000000}" name="BEDDING PLANTS, HERBACEOUS PERENNIAL, CHRYSANTHEMUM, HARDY GARDEN, WHOLESALE, POTS, GE 5 INCHES - SALES, MEASURED IN $"/>
    <tableColumn id="46" xr3:uid="{00000000-0010-0000-0400-00002E000000}" name="BEDDING PLANTS, HERBACEOUS PERENNIAL, CHRYSANTHEMUM, HARDY GARDEN, WHOLESALE, POTS, GE 5 INCHES - SALES, MEASURED IN POTS"/>
    <tableColumn id="47" xr3:uid="{00000000-0010-0000-0400-00002F000000}" name="BEDDING PLANTS, HERBACEOUS PERENNIAL, CHRYSANTHEMUM, HARDY GARDEN, WHOLESALE, POTS, LT 5 INCHES - OPERATIONS WITH SALES"/>
    <tableColumn id="48" xr3:uid="{00000000-0010-0000-0400-000030000000}" name="BEDDING PLANTS, HERBACEOUS PERENNIAL, CHRYSANTHEMUM, HARDY GARDEN, WHOLESALE, POTS, LT 5 INCHES - SALES, MEASURED IN $"/>
    <tableColumn id="49" xr3:uid="{00000000-0010-0000-0400-000031000000}" name="BEDDING PLANTS, HERBACEOUS PERENNIAL, CHRYSANTHEMUM, HARDY GARDEN, WHOLESALE, POTS, LT 5 INCHES - SALES, MEASURED IN POTS"/>
    <tableColumn id="50" xr3:uid="{00000000-0010-0000-0400-000032000000}" name="BEDDING PLANTS, HERBACEOUS PERENNIAL, CORAL BELLS (HEUCHERA), POTS - OPERATIONS WITH SALES"/>
    <tableColumn id="51" xr3:uid="{00000000-0010-0000-0400-000033000000}" name="BEDDING PLANTS, HERBACEOUS PERENNIAL, CORAL BELLS (HEUCHERA), POTS - SALES, MEASURED IN $"/>
    <tableColumn id="52" xr3:uid="{00000000-0010-0000-0400-000034000000}" name="BEDDING PLANTS, HERBACEOUS PERENNIAL, CORAL BELLS (HEUCHERA), POTS - SALES, MEASURED IN POTS"/>
    <tableColumn id="53" xr3:uid="{00000000-0010-0000-0400-000035000000}" name="BEDDING PLANTS, HERBACEOUS PERENNIAL, CORAL BELLS (HEUCHERA), POTS, LT 1 GALLON - OPERATIONS WITH SALES"/>
    <tableColumn id="54" xr3:uid="{00000000-0010-0000-0400-000036000000}" name="BEDDING PLANTS, HERBACEOUS PERENNIAL, CORAL BELLS (HEUCHERA), POTS, LT 1 GALLON - SALES, MEASURED IN $"/>
    <tableColumn id="55" xr3:uid="{00000000-0010-0000-0400-000037000000}" name="BEDDING PLANTS, HERBACEOUS PERENNIAL, CORAL BELLS (HEUCHERA), POTS, LT 1 GALLON - SALES, MEASURED IN POTS"/>
    <tableColumn id="56" xr3:uid="{00000000-0010-0000-0400-000038000000}" name="BEDDING PLANTS, HERBACEOUS PERENNIAL, CORAL BELLS (HEUCHERA), WHOLESALE, POTS - OPERATIONS WITH SALES"/>
    <tableColumn id="57" xr3:uid="{00000000-0010-0000-0400-000039000000}" name="BEDDING PLANTS, HERBACEOUS PERENNIAL, CORAL BELLS (HEUCHERA), WHOLESALE, POTS - SALES, MEASURED IN $"/>
    <tableColumn id="58" xr3:uid="{00000000-0010-0000-0400-00003A000000}" name="BEDDING PLANTS, HERBACEOUS PERENNIAL, CORAL BELLS (HEUCHERA), WHOLESALE, POTS - SALES, MEASURED IN POTS"/>
    <tableColumn id="59" xr3:uid="{00000000-0010-0000-0400-00003B000000}" name="BEDDING PLANTS, HERBACEOUS PERENNIAL, CORAL BELLS (HEUCHERA), WHOLESALE, POTS, LT 1 GALLON - OPERATIONS WITH SALES"/>
    <tableColumn id="60" xr3:uid="{00000000-0010-0000-0400-00003C000000}" name="BEDDING PLANTS, HERBACEOUS PERENNIAL, CORAL BELLS (HEUCHERA), WHOLESALE, POTS, LT 1 GALLON - SALES, MEASURED IN $"/>
    <tableColumn id="61" xr3:uid="{00000000-0010-0000-0400-00003D000000}" name="BEDDING PLANTS, HERBACEOUS PERENNIAL, CORAL BELLS (HEUCHERA), WHOLESALE, POTS, LT 1 GALLON - SALES, MEASURED IN POTS"/>
    <tableColumn id="62" xr3:uid="{00000000-0010-0000-0400-00003E000000}" name="BEDDING PLANTS, HERBACEOUS PERENNIAL, DAYLILY, POTS - OPERATIONS WITH SALES"/>
    <tableColumn id="63" xr3:uid="{00000000-0010-0000-0400-00003F000000}" name="BEDDING PLANTS, HERBACEOUS PERENNIAL, DAYLILY, POTS - SALES, MEASURED IN $"/>
    <tableColumn id="64" xr3:uid="{00000000-0010-0000-0400-000040000000}" name="BEDDING PLANTS, HERBACEOUS PERENNIAL, DAYLILY, POTS - SALES, MEASURED IN POTS"/>
    <tableColumn id="65" xr3:uid="{00000000-0010-0000-0400-000041000000}" name="BEDDING PLANTS, HERBACEOUS PERENNIAL, DAYLILY, POTS, 1 TO 1.9 GALLONS - OPERATIONS WITH SALES"/>
    <tableColumn id="66" xr3:uid="{00000000-0010-0000-0400-000042000000}" name="BEDDING PLANTS, HERBACEOUS PERENNIAL, DAYLILY, POTS, 1 TO 1.9 GALLONS - SALES, MEASURED IN $"/>
    <tableColumn id="67" xr3:uid="{00000000-0010-0000-0400-000043000000}" name="BEDDING PLANTS, HERBACEOUS PERENNIAL, DAYLILY, POTS, 1 TO 1.9 GALLONS - SALES, MEASURED IN POTS"/>
    <tableColumn id="68" xr3:uid="{00000000-0010-0000-0400-000044000000}" name="BEDDING PLANTS, HERBACEOUS PERENNIAL, DAYLILY, POTS, LT 1 GALLON - OPERATIONS WITH SALES"/>
    <tableColumn id="69" xr3:uid="{00000000-0010-0000-0400-000045000000}" name="BEDDING PLANTS, HERBACEOUS PERENNIAL, DAYLILY, POTS, LT 1 GALLON - SALES, MEASURED IN $"/>
    <tableColumn id="70" xr3:uid="{00000000-0010-0000-0400-000046000000}" name="BEDDING PLANTS, HERBACEOUS PERENNIAL, DAYLILY, POTS, LT 1 GALLON - SALES, MEASURED IN POTS"/>
    <tableColumn id="71" xr3:uid="{00000000-0010-0000-0400-000047000000}" name="BEDDING PLANTS, HERBACEOUS PERENNIAL, DAYLILY, RETAIL, POTS - OPERATIONS WITH SALES"/>
    <tableColumn id="72" xr3:uid="{00000000-0010-0000-0400-000048000000}" name="BEDDING PLANTS, HERBACEOUS PERENNIAL, DAYLILY, RETAIL, POTS - SALES, MEASURED IN $"/>
    <tableColumn id="73" xr3:uid="{00000000-0010-0000-0400-000049000000}" name="BEDDING PLANTS, HERBACEOUS PERENNIAL, DAYLILY, RETAIL, POTS - SALES, MEASURED IN POTS"/>
    <tableColumn id="74" xr3:uid="{00000000-0010-0000-0400-00004A000000}" name="BEDDING PLANTS, HERBACEOUS PERENNIAL, DAYLILY, RETAIL, POTS, 1 TO 1.9 GALLONS - OPERATIONS WITH SALES"/>
    <tableColumn id="75" xr3:uid="{00000000-0010-0000-0400-00004B000000}" name="BEDDING PLANTS, HERBACEOUS PERENNIAL, DAYLILY, RETAIL, POTS, 1 TO 1.9 GALLONS - SALES, MEASURED IN $"/>
    <tableColumn id="76" xr3:uid="{00000000-0010-0000-0400-00004C000000}" name="BEDDING PLANTS, HERBACEOUS PERENNIAL, DAYLILY, RETAIL, POTS, 1 TO 1.9 GALLONS - SALES, MEASURED IN POTS"/>
    <tableColumn id="77" xr3:uid="{00000000-0010-0000-0400-00004D000000}" name="BEDDING PLANTS, HERBACEOUS PERENNIAL, DAYLILY, WHOLESALE, POTS - OPERATIONS WITH SALES"/>
    <tableColumn id="78" xr3:uid="{00000000-0010-0000-0400-00004E000000}" name="BEDDING PLANTS, HERBACEOUS PERENNIAL, DAYLILY, WHOLESALE, POTS - SALES, MEASURED IN $"/>
    <tableColumn id="79" xr3:uid="{00000000-0010-0000-0400-00004F000000}" name="BEDDING PLANTS, HERBACEOUS PERENNIAL, DAYLILY, WHOLESALE, POTS - SALES, MEASURED IN POTS"/>
    <tableColumn id="80" xr3:uid="{00000000-0010-0000-0400-000050000000}" name="BEDDING PLANTS, HERBACEOUS PERENNIAL, DAYLILY, WHOLESALE, POTS, 1 TO 1.9 GALLONS - OPERATIONS WITH SALES"/>
    <tableColumn id="81" xr3:uid="{00000000-0010-0000-0400-000051000000}" name="BEDDING PLANTS, HERBACEOUS PERENNIAL, DAYLILY, WHOLESALE, POTS, 1 TO 1.9 GALLONS - SALES, MEASURED IN $"/>
    <tableColumn id="82" xr3:uid="{00000000-0010-0000-0400-000052000000}" name="BEDDING PLANTS, HERBACEOUS PERENNIAL, DAYLILY, WHOLESALE, POTS, 1 TO 1.9 GALLONS - SALES, MEASURED IN POTS"/>
    <tableColumn id="83" xr3:uid="{00000000-0010-0000-0400-000053000000}" name="BEDDING PLANTS, HERBACEOUS PERENNIAL, DAYLILY, WHOLESALE, POTS, LT 1 GALLON - OPERATIONS WITH SALES"/>
    <tableColumn id="84" xr3:uid="{00000000-0010-0000-0400-000054000000}" name="BEDDING PLANTS, HERBACEOUS PERENNIAL, DAYLILY, WHOLESALE, POTS, LT 1 GALLON - SALES, MEASURED IN $"/>
    <tableColumn id="85" xr3:uid="{00000000-0010-0000-0400-000055000000}" name="BEDDING PLANTS, HERBACEOUS PERENNIAL, DAYLILY, WHOLESALE, POTS, LT 1 GALLON - SALES, MEASURED IN POTS"/>
    <tableColumn id="86" xr3:uid="{00000000-0010-0000-0400-000056000000}" name="BEDDING PLANTS, HERBACEOUS PERENNIAL, DIANTHUS, POTS - OPERATIONS WITH SALES"/>
    <tableColumn id="87" xr3:uid="{00000000-0010-0000-0400-000057000000}" name="BEDDING PLANTS, HERBACEOUS PERENNIAL, DIANTHUS, POTS - SALES, MEASURED IN $"/>
    <tableColumn id="88" xr3:uid="{00000000-0010-0000-0400-000058000000}" name="BEDDING PLANTS, HERBACEOUS PERENNIAL, DIANTHUS, POTS - SALES, MEASURED IN POTS"/>
    <tableColumn id="89" xr3:uid="{00000000-0010-0000-0400-000059000000}" name="BEDDING PLANTS, HERBACEOUS PERENNIAL, DIANTHUS, POTS, LT 1 GALLON - OPERATIONS WITH SALES"/>
    <tableColumn id="90" xr3:uid="{00000000-0010-0000-0400-00005A000000}" name="BEDDING PLANTS, HERBACEOUS PERENNIAL, DIANTHUS, POTS, LT 1 GALLON - SALES, MEASURED IN $"/>
    <tableColumn id="91" xr3:uid="{00000000-0010-0000-0400-00005B000000}" name="BEDDING PLANTS, HERBACEOUS PERENNIAL, DIANTHUS, POTS, LT 1 GALLON - SALES, MEASURED IN POTS"/>
    <tableColumn id="92" xr3:uid="{00000000-0010-0000-0400-00005C000000}" name="BEDDING PLANTS, HERBACEOUS PERENNIAL, DIANTHUS, RETAIL, POTS - OPERATIONS WITH SALES"/>
    <tableColumn id="93" xr3:uid="{00000000-0010-0000-0400-00005D000000}" name="BEDDING PLANTS, HERBACEOUS PERENNIAL, DIANTHUS, RETAIL, POTS - SALES, MEASURED IN $"/>
    <tableColumn id="94" xr3:uid="{00000000-0010-0000-0400-00005E000000}" name="BEDDING PLANTS, HERBACEOUS PERENNIAL, DIANTHUS, RETAIL, POTS - SALES, MEASURED IN POTS"/>
    <tableColumn id="95" xr3:uid="{00000000-0010-0000-0400-00005F000000}" name="BEDDING PLANTS, HERBACEOUS PERENNIAL, DIANTHUS, RETAIL, POTS, LT 1 GALLON - OPERATIONS WITH SALES"/>
    <tableColumn id="96" xr3:uid="{00000000-0010-0000-0400-000060000000}" name="BEDDING PLANTS, HERBACEOUS PERENNIAL, DIANTHUS, RETAIL, POTS, LT 1 GALLON - SALES, MEASURED IN $"/>
    <tableColumn id="97" xr3:uid="{00000000-0010-0000-0400-000061000000}" name="BEDDING PLANTS, HERBACEOUS PERENNIAL, DIANTHUS, RETAIL, POTS, LT 1 GALLON - SALES, MEASURED IN POTS"/>
    <tableColumn id="98" xr3:uid="{00000000-0010-0000-0400-000062000000}" name="BEDDING PLANTS, HERBACEOUS PERENNIAL, DIANTHUS, WHOLESALE, POTS - OPERATIONS WITH SALES"/>
    <tableColumn id="99" xr3:uid="{00000000-0010-0000-0400-000063000000}" name="BEDDING PLANTS, HERBACEOUS PERENNIAL, DIANTHUS, WHOLESALE, POTS - SALES, MEASURED IN $"/>
    <tableColumn id="100" xr3:uid="{00000000-0010-0000-0400-000064000000}" name="BEDDING PLANTS, HERBACEOUS PERENNIAL, DIANTHUS, WHOLESALE, POTS - SALES, MEASURED IN POTS"/>
    <tableColumn id="101" xr3:uid="{00000000-0010-0000-0400-000065000000}" name="BEDDING PLANTS, HERBACEOUS PERENNIAL, DIANTHUS, WHOLESALE, POTS, LT 1 GALLON - OPERATIONS WITH SALES"/>
    <tableColumn id="102" xr3:uid="{00000000-0010-0000-0400-000066000000}" name="BEDDING PLANTS, HERBACEOUS PERENNIAL, DIANTHUS, WHOLESALE, POTS, LT 1 GALLON - SALES, MEASURED IN $"/>
    <tableColumn id="103" xr3:uid="{00000000-0010-0000-0400-000067000000}" name="BEDDING PLANTS, HERBACEOUS PERENNIAL, DIANTHUS, WHOLESALE, POTS, LT 1 GALLON - SALES, MEASURED IN POTS"/>
    <tableColumn id="104" xr3:uid="{00000000-0010-0000-0400-000068000000}" name="BEDDING PLANTS, HERBACEOUS PERENNIAL, FERNS, HARDY GARDEN, POTS - OPERATIONS WITH SALES"/>
    <tableColumn id="105" xr3:uid="{00000000-0010-0000-0400-000069000000}" name="BEDDING PLANTS, HERBACEOUS PERENNIAL, FERNS, HARDY GARDEN, POTS - SALES, MEASURED IN $"/>
    <tableColumn id="106" xr3:uid="{00000000-0010-0000-0400-00006A000000}" name="BEDDING PLANTS, HERBACEOUS PERENNIAL, FERNS, HARDY GARDEN, POTS - SALES, MEASURED IN POTS"/>
    <tableColumn id="107" xr3:uid="{00000000-0010-0000-0400-00006B000000}" name="BEDDING PLANTS, HERBACEOUS PERENNIAL, FERNS, HARDY GARDEN, POTS, 1 TO 1.9 GALLONS - OPERATIONS WITH SALES"/>
    <tableColumn id="108" xr3:uid="{00000000-0010-0000-0400-00006C000000}" name="BEDDING PLANTS, HERBACEOUS PERENNIAL, FERNS, HARDY GARDEN, POTS, 1 TO 1.9 GALLONS - SALES, MEASURED IN $"/>
    <tableColumn id="109" xr3:uid="{00000000-0010-0000-0400-00006D000000}" name="BEDDING PLANTS, HERBACEOUS PERENNIAL, FERNS, HARDY GARDEN, POTS, 1 TO 1.9 GALLONS - SALES, MEASURED IN POTS"/>
    <tableColumn id="110" xr3:uid="{00000000-0010-0000-0400-00006E000000}" name="BEDDING PLANTS, HERBACEOUS PERENNIAL, FERNS, HARDY GARDEN, POTS, GE 2 GALLONS - OPERATIONS WITH SALES"/>
    <tableColumn id="111" xr3:uid="{00000000-0010-0000-0400-00006F000000}" name="BEDDING PLANTS, HERBACEOUS PERENNIAL, FERNS, HARDY GARDEN, POTS, GE 2 GALLONS - SALES, MEASURED IN $"/>
    <tableColumn id="112" xr3:uid="{00000000-0010-0000-0400-000070000000}" name="BEDDING PLANTS, HERBACEOUS PERENNIAL, FERNS, HARDY GARDEN, POTS, GE 2 GALLONS - SALES, MEASURED IN POTS"/>
    <tableColumn id="113" xr3:uid="{00000000-0010-0000-0400-000071000000}" name="BEDDING PLANTS, HERBACEOUS PERENNIAL, FERNS, HARDY GARDEN, POTS, LT 1 GALLON - OPERATIONS WITH SALES"/>
    <tableColumn id="114" xr3:uid="{00000000-0010-0000-0400-000072000000}" name="BEDDING PLANTS, HERBACEOUS PERENNIAL, FERNS, HARDY GARDEN, POTS, LT 1 GALLON - SALES, MEASURED IN $"/>
    <tableColumn id="115" xr3:uid="{00000000-0010-0000-0400-000073000000}" name="BEDDING PLANTS, HERBACEOUS PERENNIAL, FERNS, HARDY GARDEN, POTS, LT 1 GALLON - SALES, MEASURED IN POTS"/>
    <tableColumn id="116" xr3:uid="{00000000-0010-0000-0400-000074000000}" name="BEDDING PLANTS, HERBACEOUS PERENNIAL, FERNS, HARDY GARDEN, RETAIL, POTS - OPERATIONS WITH SALES"/>
    <tableColumn id="117" xr3:uid="{00000000-0010-0000-0400-000075000000}" name="BEDDING PLANTS, HERBACEOUS PERENNIAL, FERNS, HARDY GARDEN, RETAIL, POTS - SALES, MEASURED IN $"/>
    <tableColumn id="118" xr3:uid="{00000000-0010-0000-0400-000076000000}" name="BEDDING PLANTS, HERBACEOUS PERENNIAL, FERNS, HARDY GARDEN, RETAIL, POTS - SALES, MEASURED IN POTS"/>
    <tableColumn id="119" xr3:uid="{00000000-0010-0000-0400-000077000000}" name="BEDDING PLANTS, HERBACEOUS PERENNIAL, FERNS, HARDY GARDEN, RETAIL, POTS, 1 TO 1.9 GALLONS - OPERATIONS WITH SALES"/>
    <tableColumn id="120" xr3:uid="{00000000-0010-0000-0400-000078000000}" name="BEDDING PLANTS, HERBACEOUS PERENNIAL, FERNS, HARDY GARDEN, RETAIL, POTS, 1 TO 1.9 GALLONS - SALES, MEASURED IN $"/>
    <tableColumn id="121" xr3:uid="{00000000-0010-0000-0400-000079000000}" name="BEDDING PLANTS, HERBACEOUS PERENNIAL, FERNS, HARDY GARDEN, RETAIL, POTS, 1 TO 1.9 GALLONS - SALES, MEASURED IN POTS"/>
    <tableColumn id="122" xr3:uid="{00000000-0010-0000-0400-00007A000000}" name="BEDDING PLANTS, HERBACEOUS PERENNIAL, FERNS, HARDY GARDEN, RETAIL, POTS, GE 2 GALLONS - OPERATIONS WITH SALES"/>
    <tableColumn id="123" xr3:uid="{00000000-0010-0000-0400-00007B000000}" name="BEDDING PLANTS, HERBACEOUS PERENNIAL, FERNS, HARDY GARDEN, RETAIL, POTS, GE 2 GALLONS - SALES, MEASURED IN $"/>
    <tableColumn id="124" xr3:uid="{00000000-0010-0000-0400-00007C000000}" name="BEDDING PLANTS, HERBACEOUS PERENNIAL, FERNS, HARDY GARDEN, RETAIL, POTS, GE 2 GALLONS - SALES, MEASURED IN POTS"/>
    <tableColumn id="125" xr3:uid="{00000000-0010-0000-0400-00007D000000}" name="BEDDING PLANTS, HERBACEOUS PERENNIAL, FERNS, HARDY GARDEN, RETAIL, POTS, LT 1 GALLON - OPERATIONS WITH SALES"/>
    <tableColumn id="126" xr3:uid="{00000000-0010-0000-0400-00007E000000}" name="BEDDING PLANTS, HERBACEOUS PERENNIAL, FERNS, HARDY GARDEN, RETAIL, POTS, LT 1 GALLON - SALES, MEASURED IN $"/>
    <tableColumn id="127" xr3:uid="{00000000-0010-0000-0400-00007F000000}" name="BEDDING PLANTS, HERBACEOUS PERENNIAL, FERNS, HARDY GARDEN, RETAIL, POTS, LT 1 GALLON - SALES, MEASURED IN POTS"/>
    <tableColumn id="128" xr3:uid="{00000000-0010-0000-0400-000080000000}" name="BEDDING PLANTS, HERBACEOUS PERENNIAL, FERNS, HARDY GARDEN, WHOLESALE, POTS - OPERATIONS WITH SALES"/>
    <tableColumn id="129" xr3:uid="{00000000-0010-0000-0400-000081000000}" name="BEDDING PLANTS, HERBACEOUS PERENNIAL, FERNS, HARDY GARDEN, WHOLESALE, POTS - SALES, MEASURED IN $"/>
    <tableColumn id="130" xr3:uid="{00000000-0010-0000-0400-000082000000}" name="BEDDING PLANTS, HERBACEOUS PERENNIAL, FERNS, HARDY GARDEN, WHOLESALE, POTS - SALES, MEASURED IN POTS"/>
    <tableColumn id="131" xr3:uid="{00000000-0010-0000-0400-000083000000}" name="BEDDING PLANTS, HERBACEOUS PERENNIAL, FERNS, HARDY GARDEN, WHOLESALE, POTS, 1 TO 1.9 GALLONS - OPERATIONS WITH SALES"/>
    <tableColumn id="132" xr3:uid="{00000000-0010-0000-0400-000084000000}" name="BEDDING PLANTS, HERBACEOUS PERENNIAL, FERNS, HARDY GARDEN, WHOLESALE, POTS, 1 TO 1.9 GALLONS - SALES, MEASURED IN $"/>
    <tableColumn id="133" xr3:uid="{00000000-0010-0000-0400-000085000000}" name="BEDDING PLANTS, HERBACEOUS PERENNIAL, FERNS, HARDY GARDEN, WHOLESALE, POTS, 1 TO 1.9 GALLONS - SALES, MEASURED IN POTS"/>
    <tableColumn id="134" xr3:uid="{00000000-0010-0000-0400-000086000000}" name="BEDDING PLANTS, HERBACEOUS PERENNIAL, FERNS, HARDY GARDEN, WHOLESALE, POTS, GE 2 GALLONS - OPERATIONS WITH SALES"/>
    <tableColumn id="135" xr3:uid="{00000000-0010-0000-0400-000087000000}" name="BEDDING PLANTS, HERBACEOUS PERENNIAL, FERNS, HARDY GARDEN, WHOLESALE, POTS, GE 2 GALLONS - SALES, MEASURED IN $"/>
    <tableColumn id="136" xr3:uid="{00000000-0010-0000-0400-000088000000}" name="BEDDING PLANTS, HERBACEOUS PERENNIAL, FERNS, HARDY GARDEN, WHOLESALE, POTS, GE 2 GALLONS - SALES, MEASURED IN POTS"/>
    <tableColumn id="137" xr3:uid="{00000000-0010-0000-0400-000089000000}" name="BEDDING PLANTS, HERBACEOUS PERENNIAL, FERNS, HARDY GARDEN, WHOLESALE, POTS, LT 1 GALLON - OPERATIONS WITH SALES"/>
    <tableColumn id="138" xr3:uid="{00000000-0010-0000-0400-00008A000000}" name="BEDDING PLANTS, HERBACEOUS PERENNIAL, FERNS, HARDY GARDEN, WHOLESALE, POTS, LT 1 GALLON - SALES, MEASURED IN $"/>
    <tableColumn id="139" xr3:uid="{00000000-0010-0000-0400-00008B000000}" name="BEDDING PLANTS, HERBACEOUS PERENNIAL, FERNS, HARDY GARDEN, WHOLESALE, POTS, LT 1 GALLON - SALES, MEASURED IN POTS"/>
    <tableColumn id="140" xr3:uid="{00000000-0010-0000-0400-00008C000000}" name="BEDDING PLANTS, HERBACEOUS PERENNIAL, HIBISCUS, POTS - OPERATIONS WITH SALES"/>
    <tableColumn id="141" xr3:uid="{00000000-0010-0000-0400-00008D000000}" name="BEDDING PLANTS, HERBACEOUS PERENNIAL, HIBISCUS, POTS - SALES, MEASURED IN $"/>
    <tableColumn id="142" xr3:uid="{00000000-0010-0000-0400-00008E000000}" name="BEDDING PLANTS, HERBACEOUS PERENNIAL, HIBISCUS, POTS - SALES, MEASURED IN POTS"/>
    <tableColumn id="143" xr3:uid="{00000000-0010-0000-0400-00008F000000}" name="BEDDING PLANTS, HERBACEOUS PERENNIAL, HIBISCUS, POTS, 1 TO 1.9 GALLONS - OPERATIONS WITH SALES"/>
    <tableColumn id="144" xr3:uid="{00000000-0010-0000-0400-000090000000}" name="BEDDING PLANTS, HERBACEOUS PERENNIAL, HIBISCUS, POTS, 1 TO 1.9 GALLONS - SALES, MEASURED IN $"/>
    <tableColumn id="145" xr3:uid="{00000000-0010-0000-0400-000091000000}" name="BEDDING PLANTS, HERBACEOUS PERENNIAL, HIBISCUS, POTS, 1 TO 1.9 GALLONS - SALES, MEASURED IN POTS"/>
    <tableColumn id="146" xr3:uid="{00000000-0010-0000-0400-000092000000}" name="BEDDING PLANTS, HERBACEOUS PERENNIAL, HIBISCUS, POTS, GE 2 GALLONS - OPERATIONS WITH SALES"/>
    <tableColumn id="147" xr3:uid="{00000000-0010-0000-0400-000093000000}" name="BEDDING PLANTS, HERBACEOUS PERENNIAL, HIBISCUS, POTS, GE 2 GALLONS - SALES, MEASURED IN $"/>
    <tableColumn id="148" xr3:uid="{00000000-0010-0000-0400-000094000000}" name="BEDDING PLANTS, HERBACEOUS PERENNIAL, HIBISCUS, POTS, GE 2 GALLONS - SALES, MEASURED IN POTS"/>
    <tableColumn id="149" xr3:uid="{00000000-0010-0000-0400-000095000000}" name="BEDDING PLANTS, HERBACEOUS PERENNIAL, HIBISCUS, POTS, LT 1 GALLON - OPERATIONS WITH SALES"/>
    <tableColumn id="150" xr3:uid="{00000000-0010-0000-0400-000096000000}" name="BEDDING PLANTS, HERBACEOUS PERENNIAL, HIBISCUS, POTS, LT 1 GALLON - SALES, MEASURED IN $"/>
    <tableColumn id="151" xr3:uid="{00000000-0010-0000-0400-000097000000}" name="BEDDING PLANTS, HERBACEOUS PERENNIAL, HIBISCUS, POTS, LT 1 GALLON - SALES, MEASURED IN POTS"/>
    <tableColumn id="152" xr3:uid="{00000000-0010-0000-0400-000098000000}" name="BEDDING PLANTS, HERBACEOUS PERENNIAL, HIBISCUS, RETAIL, POTS - OPERATIONS WITH SALES"/>
    <tableColumn id="153" xr3:uid="{00000000-0010-0000-0400-000099000000}" name="BEDDING PLANTS, HERBACEOUS PERENNIAL, HIBISCUS, RETAIL, POTS - SALES, MEASURED IN $"/>
    <tableColumn id="154" xr3:uid="{00000000-0010-0000-0400-00009A000000}" name="BEDDING PLANTS, HERBACEOUS PERENNIAL, HIBISCUS, RETAIL, POTS - SALES, MEASURED IN POTS"/>
    <tableColumn id="155" xr3:uid="{00000000-0010-0000-0400-00009B000000}" name="BEDDING PLANTS, HERBACEOUS PERENNIAL, HIBISCUS, RETAIL, POTS, 1 TO 1.9 GALLONS - OPERATIONS WITH SALES"/>
    <tableColumn id="156" xr3:uid="{00000000-0010-0000-0400-00009C000000}" name="BEDDING PLANTS, HERBACEOUS PERENNIAL, HIBISCUS, RETAIL, POTS, 1 TO 1.9 GALLONS - SALES, MEASURED IN $"/>
    <tableColumn id="157" xr3:uid="{00000000-0010-0000-0400-00009D000000}" name="BEDDING PLANTS, HERBACEOUS PERENNIAL, HIBISCUS, RETAIL, POTS, 1 TO 1.9 GALLONS - SALES, MEASURED IN POTS"/>
    <tableColumn id="158" xr3:uid="{00000000-0010-0000-0400-00009E000000}" name="BEDDING PLANTS, HERBACEOUS PERENNIAL, HIBISCUS, RETAIL, POTS, GE 2 GALLONS - OPERATIONS WITH SALES"/>
    <tableColumn id="159" xr3:uid="{00000000-0010-0000-0400-00009F000000}" name="BEDDING PLANTS, HERBACEOUS PERENNIAL, HIBISCUS, RETAIL, POTS, GE 2 GALLONS - SALES, MEASURED IN $"/>
    <tableColumn id="160" xr3:uid="{00000000-0010-0000-0400-0000A0000000}" name="BEDDING PLANTS, HERBACEOUS PERENNIAL, HIBISCUS, RETAIL, POTS, GE 2 GALLONS - SALES, MEASURED IN POTS"/>
    <tableColumn id="161" xr3:uid="{00000000-0010-0000-0400-0000A1000000}" name="BEDDING PLANTS, HERBACEOUS PERENNIAL, HIBISCUS, RETAIL, POTS, LT 1 GALLON - OPERATIONS WITH SALES"/>
    <tableColumn id="162" xr3:uid="{00000000-0010-0000-0400-0000A2000000}" name="BEDDING PLANTS, HERBACEOUS PERENNIAL, HIBISCUS, RETAIL, POTS, LT 1 GALLON - SALES, MEASURED IN $"/>
    <tableColumn id="163" xr3:uid="{00000000-0010-0000-0400-0000A3000000}" name="BEDDING PLANTS, HERBACEOUS PERENNIAL, HIBISCUS, RETAIL, POTS, LT 1 GALLON - SALES, MEASURED IN POTS"/>
    <tableColumn id="164" xr3:uid="{00000000-0010-0000-0400-0000A4000000}" name="BEDDING PLANTS, HERBACEOUS PERENNIAL, HIBISCUS, WHOLESALE, POTS - OPERATIONS WITH SALES"/>
    <tableColumn id="165" xr3:uid="{00000000-0010-0000-0400-0000A5000000}" name="BEDDING PLANTS, HERBACEOUS PERENNIAL, HIBISCUS, WHOLESALE, POTS - SALES, MEASURED IN $"/>
    <tableColumn id="166" xr3:uid="{00000000-0010-0000-0400-0000A6000000}" name="BEDDING PLANTS, HERBACEOUS PERENNIAL, HIBISCUS, WHOLESALE, POTS - SALES, MEASURED IN POTS"/>
    <tableColumn id="167" xr3:uid="{00000000-0010-0000-0400-0000A7000000}" name="BEDDING PLANTS, HERBACEOUS PERENNIAL, HIBISCUS, WHOLESALE, POTS, 1 TO 1.9 GALLONS - OPERATIONS WITH SALES"/>
    <tableColumn id="168" xr3:uid="{00000000-0010-0000-0400-0000A8000000}" name="BEDDING PLANTS, HERBACEOUS PERENNIAL, HIBISCUS, WHOLESALE, POTS, 1 TO 1.9 GALLONS - SALES, MEASURED IN $"/>
    <tableColumn id="169" xr3:uid="{00000000-0010-0000-0400-0000A9000000}" name="BEDDING PLANTS, HERBACEOUS PERENNIAL, HIBISCUS, WHOLESALE, POTS, 1 TO 1.9 GALLONS - SALES, MEASURED IN POTS"/>
    <tableColumn id="170" xr3:uid="{00000000-0010-0000-0400-0000AA000000}" name="BEDDING PLANTS, HERBACEOUS PERENNIAL, HIBISCUS, WHOLESALE, POTS, GE 2 GALLONS - OPERATIONS WITH SALES"/>
    <tableColumn id="171" xr3:uid="{00000000-0010-0000-0400-0000AB000000}" name="BEDDING PLANTS, HERBACEOUS PERENNIAL, HIBISCUS, WHOLESALE, POTS, GE 2 GALLONS - SALES, MEASURED IN $"/>
    <tableColumn id="172" xr3:uid="{00000000-0010-0000-0400-0000AC000000}" name="BEDDING PLANTS, HERBACEOUS PERENNIAL, HIBISCUS, WHOLESALE, POTS, GE 2 GALLONS - SALES, MEASURED IN POTS"/>
    <tableColumn id="173" xr3:uid="{00000000-0010-0000-0400-0000AD000000}" name="BEDDING PLANTS, HERBACEOUS PERENNIAL, HIBISCUS, WHOLESALE, POTS, LT 1 GALLON - OPERATIONS WITH SALES"/>
    <tableColumn id="174" xr3:uid="{00000000-0010-0000-0400-0000AE000000}" name="BEDDING PLANTS, HERBACEOUS PERENNIAL, HIBISCUS, WHOLESALE, POTS, LT 1 GALLON - SALES, MEASURED IN $"/>
    <tableColumn id="175" xr3:uid="{00000000-0010-0000-0400-0000AF000000}" name="BEDDING PLANTS, HERBACEOUS PERENNIAL, HIBISCUS, WHOLESALE, POTS, LT 1 GALLON - SALES, MEASURED IN POTS"/>
    <tableColumn id="176" xr3:uid="{00000000-0010-0000-0400-0000B0000000}" name="BEDDING PLANTS, HERBACEOUS PERENNIAL, HOSTA, POTS - OPERATIONS WITH SALES"/>
    <tableColumn id="177" xr3:uid="{00000000-0010-0000-0400-0000B1000000}" name="BEDDING PLANTS, HERBACEOUS PERENNIAL, HOSTA, POTS - SALES, MEASURED IN $"/>
    <tableColumn id="178" xr3:uid="{00000000-0010-0000-0400-0000B2000000}" name="BEDDING PLANTS, HERBACEOUS PERENNIAL, HOSTA, POTS - SALES, MEASURED IN POTS"/>
    <tableColumn id="179" xr3:uid="{00000000-0010-0000-0400-0000B3000000}" name="BEDDING PLANTS, HERBACEOUS PERENNIAL, HOSTA, POTS, GE 2 GALLONS - OPERATIONS WITH SALES"/>
    <tableColumn id="180" xr3:uid="{00000000-0010-0000-0400-0000B4000000}" name="BEDDING PLANTS, HERBACEOUS PERENNIAL, HOSTA, POTS, GE 2 GALLONS - SALES, MEASURED IN $"/>
    <tableColumn id="181" xr3:uid="{00000000-0010-0000-0400-0000B5000000}" name="BEDDING PLANTS, HERBACEOUS PERENNIAL, HOSTA, POTS, GE 2 GALLONS - SALES, MEASURED IN POTS"/>
    <tableColumn id="182" xr3:uid="{00000000-0010-0000-0400-0000B6000000}" name="BEDDING PLANTS, HERBACEOUS PERENNIAL, HOSTA, WHOLESALE, POTS - OPERATIONS WITH SALES"/>
    <tableColumn id="183" xr3:uid="{00000000-0010-0000-0400-0000B7000000}" name="BEDDING PLANTS, HERBACEOUS PERENNIAL, HOSTA, WHOLESALE, POTS - SALES, MEASURED IN $"/>
    <tableColumn id="184" xr3:uid="{00000000-0010-0000-0400-0000B8000000}" name="BEDDING PLANTS, HERBACEOUS PERENNIAL, HOSTA, WHOLESALE, POTS - SALES, MEASURED IN POTS"/>
    <tableColumn id="185" xr3:uid="{00000000-0010-0000-0400-0000B9000000}" name="BEDDING PLANTS, HERBACEOUS PERENNIAL, HOSTA, WHOLESALE, POTS, GE 2 GALLONS - OPERATIONS WITH SALES"/>
    <tableColumn id="186" xr3:uid="{00000000-0010-0000-0400-0000BA000000}" name="BEDDING PLANTS, HERBACEOUS PERENNIAL, HOSTA, WHOLESALE, POTS, GE 2 GALLONS - SALES, MEASURED IN $"/>
    <tableColumn id="187" xr3:uid="{00000000-0010-0000-0400-0000BB000000}" name="BEDDING PLANTS, HERBACEOUS PERENNIAL, HOSTA, WHOLESALE, POTS, GE 2 GALLONS - SALES, MEASURED IN POTS"/>
    <tableColumn id="188" xr3:uid="{00000000-0010-0000-0400-0000BC000000}" name="BEDDING PLANTS, HERBACEOUS PERENNIAL, IN THE OPEN, (EXCL NATURAL SHADE), POTS - ACRES IN PRODUCTION"/>
    <tableColumn id="189" xr3:uid="{00000000-0010-0000-0400-0000BD000000}" name="BEDDING PLANTS, HERBACEOUS PERENNIAL, IN THE OPEN, (EXCL NATURAL SHADE), POTS - OPERATIONS WITH AREA IN PRODUCTION"/>
    <tableColumn id="190" xr3:uid="{00000000-0010-0000-0400-0000BE000000}" name="BEDDING PLANTS, HERBACEOUS PERENNIAL, IN THE OPEN, NATURAL SHADE, POTS - ACRES IN PRODUCTION"/>
    <tableColumn id="191" xr3:uid="{00000000-0010-0000-0400-0000BF000000}" name="BEDDING PLANTS, HERBACEOUS PERENNIAL, IN THE OPEN, NATURAL SHADE, POTS - OPERATIONS WITH AREA IN PRODUCTION"/>
    <tableColumn id="192" xr3:uid="{00000000-0010-0000-0400-0000C0000000}" name="BEDDING PLANTS, HERBACEOUS PERENNIAL, IRIS, POTS - OPERATIONS WITH SALES"/>
    <tableColumn id="193" xr3:uid="{00000000-0010-0000-0400-0000C1000000}" name="BEDDING PLANTS, HERBACEOUS PERENNIAL, IRIS, POTS - SALES, MEASURED IN $"/>
    <tableColumn id="194" xr3:uid="{00000000-0010-0000-0400-0000C2000000}" name="BEDDING PLANTS, HERBACEOUS PERENNIAL, IRIS, POTS - SALES, MEASURED IN POTS"/>
    <tableColumn id="195" xr3:uid="{00000000-0010-0000-0400-0000C3000000}" name="BEDDING PLANTS, HERBACEOUS PERENNIAL, IRIS, POTS, 1 TO 1.9 GALLONS - OPERATIONS WITH SALES"/>
    <tableColumn id="196" xr3:uid="{00000000-0010-0000-0400-0000C4000000}" name="BEDDING PLANTS, HERBACEOUS PERENNIAL, IRIS, POTS, 1 TO 1.9 GALLONS - SALES, MEASURED IN $"/>
    <tableColumn id="197" xr3:uid="{00000000-0010-0000-0400-0000C5000000}" name="BEDDING PLANTS, HERBACEOUS PERENNIAL, IRIS, POTS, 1 TO 1.9 GALLONS - SALES, MEASURED IN POTS"/>
    <tableColumn id="198" xr3:uid="{00000000-0010-0000-0400-0000C6000000}" name="BEDDING PLANTS, HERBACEOUS PERENNIAL, IRIS, POTS, GE 2 GALLONS - OPERATIONS WITH SALES"/>
    <tableColumn id="199" xr3:uid="{00000000-0010-0000-0400-0000C7000000}" name="BEDDING PLANTS, HERBACEOUS PERENNIAL, IRIS, POTS, GE 2 GALLONS - SALES, MEASURED IN $"/>
    <tableColumn id="200" xr3:uid="{00000000-0010-0000-0400-0000C8000000}" name="BEDDING PLANTS, HERBACEOUS PERENNIAL, IRIS, POTS, GE 2 GALLONS - SALES, MEASURED IN POTS"/>
    <tableColumn id="201" xr3:uid="{00000000-0010-0000-0400-0000C9000000}" name="BEDDING PLANTS, HERBACEOUS PERENNIAL, IRIS, POTS, LT 1 GALLON - OPERATIONS WITH SALES"/>
    <tableColumn id="202" xr3:uid="{00000000-0010-0000-0400-0000CA000000}" name="BEDDING PLANTS, HERBACEOUS PERENNIAL, IRIS, POTS, LT 1 GALLON - SALES, MEASURED IN $"/>
    <tableColumn id="203" xr3:uid="{00000000-0010-0000-0400-0000CB000000}" name="BEDDING PLANTS, HERBACEOUS PERENNIAL, IRIS, POTS, LT 1 GALLON - SALES, MEASURED IN POTS"/>
    <tableColumn id="204" xr3:uid="{00000000-0010-0000-0400-0000CC000000}" name="BEDDING PLANTS, HERBACEOUS PERENNIAL, IRIS, RETAIL, POTS - OPERATIONS WITH SALES"/>
    <tableColumn id="205" xr3:uid="{00000000-0010-0000-0400-0000CD000000}" name="BEDDING PLANTS, HERBACEOUS PERENNIAL, IRIS, RETAIL, POTS - SALES, MEASURED IN $"/>
    <tableColumn id="206" xr3:uid="{00000000-0010-0000-0400-0000CE000000}" name="BEDDING PLANTS, HERBACEOUS PERENNIAL, IRIS, RETAIL, POTS - SALES, MEASURED IN POTS"/>
    <tableColumn id="207" xr3:uid="{00000000-0010-0000-0400-0000CF000000}" name="BEDDING PLANTS, HERBACEOUS PERENNIAL, IRIS, RETAIL, POTS, GE 2 GALLONS - OPERATIONS WITH SALES"/>
    <tableColumn id="208" xr3:uid="{00000000-0010-0000-0400-0000D0000000}" name="BEDDING PLANTS, HERBACEOUS PERENNIAL, IRIS, RETAIL, POTS, GE 2 GALLONS - SALES, MEASURED IN $"/>
    <tableColumn id="209" xr3:uid="{00000000-0010-0000-0400-0000D1000000}" name="BEDDING PLANTS, HERBACEOUS PERENNIAL, IRIS, RETAIL, POTS, GE 2 GALLONS - SALES, MEASURED IN POTS"/>
    <tableColumn id="210" xr3:uid="{00000000-0010-0000-0400-0000D2000000}" name="BEDDING PLANTS, HERBACEOUS PERENNIAL, IRIS, RETAIL, POTS, LT 1 GALLON - OPERATIONS WITH SALES"/>
    <tableColumn id="211" xr3:uid="{00000000-0010-0000-0400-0000D3000000}" name="BEDDING PLANTS, HERBACEOUS PERENNIAL, IRIS, RETAIL, POTS, LT 1 GALLON - SALES, MEASURED IN $"/>
    <tableColumn id="212" xr3:uid="{00000000-0010-0000-0400-0000D4000000}" name="BEDDING PLANTS, HERBACEOUS PERENNIAL, IRIS, RETAIL, POTS, LT 1 GALLON - SALES, MEASURED IN POTS"/>
    <tableColumn id="213" xr3:uid="{00000000-0010-0000-0400-0000D5000000}" name="BEDDING PLANTS, HERBACEOUS PERENNIAL, IRIS, WHOLESALE, POTS - OPERATIONS WITH SALES"/>
    <tableColumn id="214" xr3:uid="{00000000-0010-0000-0400-0000D6000000}" name="BEDDING PLANTS, HERBACEOUS PERENNIAL, IRIS, WHOLESALE, POTS - SALES, MEASURED IN $"/>
    <tableColumn id="215" xr3:uid="{00000000-0010-0000-0400-0000D7000000}" name="BEDDING PLANTS, HERBACEOUS PERENNIAL, IRIS, WHOLESALE, POTS - SALES, MEASURED IN POTS"/>
    <tableColumn id="216" xr3:uid="{00000000-0010-0000-0400-0000D8000000}" name="BEDDING PLANTS, HERBACEOUS PERENNIAL, IRIS, WHOLESALE, POTS, 1 TO 1.9 GALLONS - OPERATIONS WITH SALES"/>
    <tableColumn id="217" xr3:uid="{00000000-0010-0000-0400-0000D9000000}" name="BEDDING PLANTS, HERBACEOUS PERENNIAL, IRIS, WHOLESALE, POTS, 1 TO 1.9 GALLONS - SALES, MEASURED IN $"/>
    <tableColumn id="218" xr3:uid="{00000000-0010-0000-0400-0000DA000000}" name="BEDDING PLANTS, HERBACEOUS PERENNIAL, IRIS, WHOLESALE, POTS, 1 TO 1.9 GALLONS - SALES, MEASURED IN POTS"/>
    <tableColumn id="219" xr3:uid="{00000000-0010-0000-0400-0000DB000000}" name="BEDDING PLANTS, HERBACEOUS PERENNIAL, IRIS, WHOLESALE, POTS, LT 1 GALLON - OPERATIONS WITH SALES"/>
    <tableColumn id="220" xr3:uid="{00000000-0010-0000-0400-0000DC000000}" name="BEDDING PLANTS, HERBACEOUS PERENNIAL, IRIS, WHOLESALE, POTS, LT 1 GALLON - SALES, MEASURED IN $"/>
    <tableColumn id="221" xr3:uid="{00000000-0010-0000-0400-0000DD000000}" name="BEDDING PLANTS, HERBACEOUS PERENNIAL, IRIS, WHOLESALE, POTS, LT 1 GALLON - SALES, MEASURED IN POTS"/>
    <tableColumn id="222" xr3:uid="{00000000-0010-0000-0400-0000DE000000}" name="BEDDING PLANTS, HERBACEOUS PERENNIAL, LAVENDER, POTS - OPERATIONS WITH SALES"/>
    <tableColumn id="223" xr3:uid="{00000000-0010-0000-0400-0000DF000000}" name="BEDDING PLANTS, HERBACEOUS PERENNIAL, LAVENDER, POTS - SALES, MEASURED IN $"/>
    <tableColumn id="224" xr3:uid="{00000000-0010-0000-0400-0000E0000000}" name="BEDDING PLANTS, HERBACEOUS PERENNIAL, LAVENDER, POTS - SALES, MEASURED IN POTS"/>
    <tableColumn id="225" xr3:uid="{00000000-0010-0000-0400-0000E1000000}" name="BEDDING PLANTS, HERBACEOUS PERENNIAL, LAVENDER, POTS, 1 TO 1.9 GALLONS - OPERATIONS WITH SALES"/>
    <tableColumn id="226" xr3:uid="{00000000-0010-0000-0400-0000E2000000}" name="BEDDING PLANTS, HERBACEOUS PERENNIAL, LAVENDER, POTS, 1 TO 1.9 GALLONS - SALES, MEASURED IN $"/>
    <tableColumn id="227" xr3:uid="{00000000-0010-0000-0400-0000E3000000}" name="BEDDING PLANTS, HERBACEOUS PERENNIAL, LAVENDER, POTS, 1 TO 1.9 GALLONS - SALES, MEASURED IN POTS"/>
    <tableColumn id="228" xr3:uid="{00000000-0010-0000-0400-0000E4000000}" name="BEDDING PLANTS, HERBACEOUS PERENNIAL, LAVENDER, POTS, LT 1 GALLON - OPERATIONS WITH SALES"/>
    <tableColumn id="229" xr3:uid="{00000000-0010-0000-0400-0000E5000000}" name="BEDDING PLANTS, HERBACEOUS PERENNIAL, LAVENDER, POTS, LT 1 GALLON - SALES, MEASURED IN $"/>
    <tableColumn id="230" xr3:uid="{00000000-0010-0000-0400-0000E6000000}" name="BEDDING PLANTS, HERBACEOUS PERENNIAL, LAVENDER, POTS, LT 1 GALLON - SALES, MEASURED IN POTS"/>
    <tableColumn id="231" xr3:uid="{00000000-0010-0000-0400-0000E7000000}" name="BEDDING PLANTS, HERBACEOUS PERENNIAL, LAVENDER, WHOLESALE, POTS - OPERATIONS WITH SALES"/>
    <tableColumn id="232" xr3:uid="{00000000-0010-0000-0400-0000E8000000}" name="BEDDING PLANTS, HERBACEOUS PERENNIAL, LAVENDER, WHOLESALE, POTS - SALES, MEASURED IN $"/>
    <tableColumn id="233" xr3:uid="{00000000-0010-0000-0400-0000E9000000}" name="BEDDING PLANTS, HERBACEOUS PERENNIAL, LAVENDER, WHOLESALE, POTS - SALES, MEASURED IN POTS"/>
    <tableColumn id="234" xr3:uid="{00000000-0010-0000-0400-0000EA000000}" name="BEDDING PLANTS, HERBACEOUS PERENNIAL, LAVENDER, WHOLESALE, POTS, 1 TO 1.9 GALLONS - OPERATIONS WITH SALES"/>
    <tableColumn id="235" xr3:uid="{00000000-0010-0000-0400-0000EB000000}" name="BEDDING PLANTS, HERBACEOUS PERENNIAL, LAVENDER, WHOLESALE, POTS, 1 TO 1.9 GALLONS - SALES, MEASURED IN $"/>
    <tableColumn id="236" xr3:uid="{00000000-0010-0000-0400-0000EC000000}" name="BEDDING PLANTS, HERBACEOUS PERENNIAL, LAVENDER, WHOLESALE, POTS, 1 TO 1.9 GALLONS - SALES, MEASURED IN POTS"/>
    <tableColumn id="237" xr3:uid="{00000000-0010-0000-0400-0000ED000000}" name="BEDDING PLANTS, HERBACEOUS PERENNIAL, LAVENDER, WHOLESALE, POTS, LT 1 GALLON - OPERATIONS WITH SALES"/>
    <tableColumn id="238" xr3:uid="{00000000-0010-0000-0400-0000EE000000}" name="BEDDING PLANTS, HERBACEOUS PERENNIAL, LAVENDER, WHOLESALE, POTS, LT 1 GALLON - SALES, MEASURED IN $"/>
    <tableColumn id="239" xr3:uid="{00000000-0010-0000-0400-0000EF000000}" name="BEDDING PLANTS, HERBACEOUS PERENNIAL, LAVENDER, WHOLESALE, POTS, LT 1 GALLON - SALES, MEASURED IN POTS"/>
    <tableColumn id="240" xr3:uid="{00000000-0010-0000-0400-0000F0000000}" name="BEDDING PLANTS, HERBACEOUS PERENNIAL, OTHER CLASSES, POTS - OPERATIONS WITH SALES"/>
    <tableColumn id="241" xr3:uid="{00000000-0010-0000-0400-0000F1000000}" name="BEDDING PLANTS, HERBACEOUS PERENNIAL, OTHER CLASSES, POTS - SALES, MEASURED IN $"/>
    <tableColumn id="242" xr3:uid="{00000000-0010-0000-0400-0000F2000000}" name="BEDDING PLANTS, HERBACEOUS PERENNIAL, OTHER CLASSES, POTS - SALES, MEASURED IN POTS"/>
    <tableColumn id="243" xr3:uid="{00000000-0010-0000-0400-0000F3000000}" name="BEDDING PLANTS, HERBACEOUS PERENNIAL, OTHER CLASSES, POTS, 1 TO 1.9 GALLONS - OPERATIONS WITH SALES"/>
    <tableColumn id="244" xr3:uid="{00000000-0010-0000-0400-0000F4000000}" name="BEDDING PLANTS, HERBACEOUS PERENNIAL, OTHER CLASSES, POTS, 1 TO 1.9 GALLONS - SALES, MEASURED IN $"/>
    <tableColumn id="245" xr3:uid="{00000000-0010-0000-0400-0000F5000000}" name="BEDDING PLANTS, HERBACEOUS PERENNIAL, OTHER CLASSES, POTS, 1 TO 1.9 GALLONS - SALES, MEASURED IN POTS"/>
    <tableColumn id="246" xr3:uid="{00000000-0010-0000-0400-0000F6000000}" name="BEDDING PLANTS, HERBACEOUS PERENNIAL, OTHER CLASSES, POTS, GE 2 GALLONS - OPERATIONS WITH SALES"/>
    <tableColumn id="247" xr3:uid="{00000000-0010-0000-0400-0000F7000000}" name="BEDDING PLANTS, HERBACEOUS PERENNIAL, OTHER CLASSES, POTS, GE 2 GALLONS - SALES, MEASURED IN $"/>
    <tableColumn id="248" xr3:uid="{00000000-0010-0000-0400-0000F8000000}" name="BEDDING PLANTS, HERBACEOUS PERENNIAL, OTHER CLASSES, POTS, GE 2 GALLONS - SALES, MEASURED IN POTS"/>
    <tableColumn id="249" xr3:uid="{00000000-0010-0000-0400-0000F9000000}" name="BEDDING PLANTS, HERBACEOUS PERENNIAL, OTHER CLASSES, POTS, LT 1 GALLON - OPERATIONS WITH SALES"/>
    <tableColumn id="250" xr3:uid="{00000000-0010-0000-0400-0000FA000000}" name="BEDDING PLANTS, HERBACEOUS PERENNIAL, OTHER CLASSES, POTS, LT 1 GALLON - SALES, MEASURED IN $"/>
    <tableColumn id="251" xr3:uid="{00000000-0010-0000-0400-0000FB000000}" name="BEDDING PLANTS, HERBACEOUS PERENNIAL, OTHER CLASSES, POTS, LT 1 GALLON - SALES, MEASURED IN POTS"/>
    <tableColumn id="252" xr3:uid="{00000000-0010-0000-0400-0000FC000000}" name="BEDDING PLANTS, HERBACEOUS PERENNIAL, OTHER CLASSES, RETAIL, POTS - OPERATIONS WITH SALES"/>
    <tableColumn id="253" xr3:uid="{00000000-0010-0000-0400-0000FD000000}" name="BEDDING PLANTS, HERBACEOUS PERENNIAL, OTHER CLASSES, RETAIL, POTS - SALES, MEASURED IN $"/>
    <tableColumn id="254" xr3:uid="{00000000-0010-0000-0400-0000FE000000}" name="BEDDING PLANTS, HERBACEOUS PERENNIAL, OTHER CLASSES, RETAIL, POTS - SALES, MEASURED IN POTS"/>
    <tableColumn id="255" xr3:uid="{00000000-0010-0000-0400-0000FF000000}" name="BEDDING PLANTS, HERBACEOUS PERENNIAL, OTHER CLASSES, RETAIL, POTS, 1 TO 1.9 GALLONS - OPERATIONS WITH SALES"/>
    <tableColumn id="256" xr3:uid="{00000000-0010-0000-0400-000000010000}" name="BEDDING PLANTS, HERBACEOUS PERENNIAL, OTHER CLASSES, RETAIL, POTS, 1 TO 1.9 GALLONS - SALES, MEASURED IN $"/>
    <tableColumn id="257" xr3:uid="{00000000-0010-0000-0400-000001010000}" name="BEDDING PLANTS, HERBACEOUS PERENNIAL, OTHER CLASSES, RETAIL, POTS, 1 TO 1.9 GALLONS - SALES, MEASURED IN POTS"/>
    <tableColumn id="258" xr3:uid="{00000000-0010-0000-0400-000002010000}" name="BEDDING PLANTS, HERBACEOUS PERENNIAL, OTHER CLASSES, RETAIL, POTS, GE 2 GALLONS - OPERATIONS WITH SALES"/>
    <tableColumn id="259" xr3:uid="{00000000-0010-0000-0400-000003010000}" name="BEDDING PLANTS, HERBACEOUS PERENNIAL, OTHER CLASSES, RETAIL, POTS, GE 2 GALLONS - SALES, MEASURED IN $"/>
    <tableColumn id="260" xr3:uid="{00000000-0010-0000-0400-000004010000}" name="BEDDING PLANTS, HERBACEOUS PERENNIAL, OTHER CLASSES, RETAIL, POTS, GE 2 GALLONS - SALES, MEASURED IN POTS"/>
    <tableColumn id="261" xr3:uid="{00000000-0010-0000-0400-000005010000}" name="BEDDING PLANTS, HERBACEOUS PERENNIAL, OTHER CLASSES, RETAIL, POTS, LT 1 GALLON - OPERATIONS WITH SALES"/>
    <tableColumn id="262" xr3:uid="{00000000-0010-0000-0400-000006010000}" name="BEDDING PLANTS, HERBACEOUS PERENNIAL, OTHER CLASSES, RETAIL, POTS, LT 1 GALLON - SALES, MEASURED IN $"/>
    <tableColumn id="263" xr3:uid="{00000000-0010-0000-0400-000007010000}" name="BEDDING PLANTS, HERBACEOUS PERENNIAL, OTHER CLASSES, RETAIL, POTS, LT 1 GALLON - SALES, MEASURED IN POTS"/>
    <tableColumn id="264" xr3:uid="{00000000-0010-0000-0400-000008010000}" name="BEDDING PLANTS, HERBACEOUS PERENNIAL, OTHER CLASSES, WHOLESALE, POTS - OPERATIONS WITH SALES"/>
    <tableColumn id="265" xr3:uid="{00000000-0010-0000-0400-000009010000}" name="BEDDING PLANTS, HERBACEOUS PERENNIAL, OTHER CLASSES, WHOLESALE, POTS - SALES, MEASURED IN $"/>
    <tableColumn id="266" xr3:uid="{00000000-0010-0000-0400-00000A010000}" name="BEDDING PLANTS, HERBACEOUS PERENNIAL, OTHER CLASSES, WHOLESALE, POTS - SALES, MEASURED IN POTS"/>
    <tableColumn id="267" xr3:uid="{00000000-0010-0000-0400-00000B010000}" name="BEDDING PLANTS, HERBACEOUS PERENNIAL, OTHER CLASSES, WHOLESALE, POTS, 1 TO 1.9 GALLONS - OPERATIONS WITH SALES"/>
    <tableColumn id="268" xr3:uid="{00000000-0010-0000-0400-00000C010000}" name="BEDDING PLANTS, HERBACEOUS PERENNIAL, OTHER CLASSES, WHOLESALE, POTS, 1 TO 1.9 GALLONS - SALES, MEASURED IN $"/>
    <tableColumn id="269" xr3:uid="{00000000-0010-0000-0400-00000D010000}" name="BEDDING PLANTS, HERBACEOUS PERENNIAL, OTHER CLASSES, WHOLESALE, POTS, 1 TO 1.9 GALLONS - SALES, MEASURED IN POTS"/>
    <tableColumn id="270" xr3:uid="{00000000-0010-0000-0400-00000E010000}" name="BEDDING PLANTS, HERBACEOUS PERENNIAL, OTHER CLASSES, WHOLESALE, POTS, GE 2 GALLONS - OPERATIONS WITH SALES"/>
    <tableColumn id="271" xr3:uid="{00000000-0010-0000-0400-00000F010000}" name="BEDDING PLANTS, HERBACEOUS PERENNIAL, OTHER CLASSES, WHOLESALE, POTS, GE 2 GALLONS - SALES, MEASURED IN $"/>
    <tableColumn id="272" xr3:uid="{00000000-0010-0000-0400-000010010000}" name="BEDDING PLANTS, HERBACEOUS PERENNIAL, OTHER CLASSES, WHOLESALE, POTS, GE 2 GALLONS - SALES, MEASURED IN POTS"/>
    <tableColumn id="273" xr3:uid="{00000000-0010-0000-0400-000011010000}" name="BEDDING PLANTS, HERBACEOUS PERENNIAL, OTHER CLASSES, WHOLESALE, POTS, LT 1 GALLON - OPERATIONS WITH SALES"/>
    <tableColumn id="274" xr3:uid="{00000000-0010-0000-0400-000012010000}" name="BEDDING PLANTS, HERBACEOUS PERENNIAL, OTHER CLASSES, WHOLESALE, POTS, LT 1 GALLON - SALES, MEASURED IN $"/>
    <tableColumn id="275" xr3:uid="{00000000-0010-0000-0400-000013010000}" name="BEDDING PLANTS, HERBACEOUS PERENNIAL, OTHER CLASSES, WHOLESALE, POTS, LT 1 GALLON - SALES, MEASURED IN POTS"/>
    <tableColumn id="276" xr3:uid="{00000000-0010-0000-0400-000014010000}" name="BEDDING PLANTS, HERBACEOUS PERENNIAL, POTS - OPERATIONS WITH SALES"/>
    <tableColumn id="277" xr3:uid="{00000000-0010-0000-0400-000015010000}" name="BEDDING PLANTS, HERBACEOUS PERENNIAL, POTS - SALES, MEASURED IN $"/>
    <tableColumn id="278" xr3:uid="{00000000-0010-0000-0400-000016010000}" name="BEDDING PLANTS, HERBACEOUS PERENNIAL, POTS - SALES, MEASURED IN POTS"/>
    <tableColumn id="279" xr3:uid="{00000000-0010-0000-0400-000017010000}" name="BEDDING PLANTS, HERBACEOUS PERENNIAL, RETAIL, POTS - OPERATIONS WITH SALES"/>
    <tableColumn id="280" xr3:uid="{00000000-0010-0000-0400-000018010000}" name="BEDDING PLANTS, HERBACEOUS PERENNIAL, RETAIL, POTS - SALES, MEASURED IN $"/>
    <tableColumn id="281" xr3:uid="{00000000-0010-0000-0400-000019010000}" name="BEDDING PLANTS, HERBACEOUS PERENNIAL, RETAIL, POTS - SALES, MEASURED IN POTS"/>
    <tableColumn id="282" xr3:uid="{00000000-0010-0000-0400-00001A010000}" name="BEDDING PLANTS, HERBACEOUS PERENNIAL, SALVIA, POTS - OPERATIONS WITH SALES"/>
    <tableColumn id="283" xr3:uid="{00000000-0010-0000-0400-00001B010000}" name="BEDDING PLANTS, HERBACEOUS PERENNIAL, SALVIA, POTS - SALES, MEASURED IN $"/>
    <tableColumn id="284" xr3:uid="{00000000-0010-0000-0400-00001C010000}" name="BEDDING PLANTS, HERBACEOUS PERENNIAL, SALVIA, POTS - SALES, MEASURED IN POTS"/>
    <tableColumn id="285" xr3:uid="{00000000-0010-0000-0400-00001D010000}" name="BEDDING PLANTS, HERBACEOUS PERENNIAL, SALVIA, POTS, 1 TO 1.9 GALLONS - OPERATIONS WITH SALES"/>
    <tableColumn id="286" xr3:uid="{00000000-0010-0000-0400-00001E010000}" name="BEDDING PLANTS, HERBACEOUS PERENNIAL, SALVIA, POTS, 1 TO 1.9 GALLONS - SALES, MEASURED IN $"/>
    <tableColumn id="287" xr3:uid="{00000000-0010-0000-0400-00001F010000}" name="BEDDING PLANTS, HERBACEOUS PERENNIAL, SALVIA, POTS, 1 TO 1.9 GALLONS - SALES, MEASURED IN POTS"/>
    <tableColumn id="288" xr3:uid="{00000000-0010-0000-0400-000020010000}" name="BEDDING PLANTS, HERBACEOUS PERENNIAL, SALVIA, POTS, LT 1 GALLON - OPERATIONS WITH SALES"/>
    <tableColumn id="289" xr3:uid="{00000000-0010-0000-0400-000021010000}" name="BEDDING PLANTS, HERBACEOUS PERENNIAL, SALVIA, POTS, LT 1 GALLON - SALES, MEASURED IN $"/>
    <tableColumn id="290" xr3:uid="{00000000-0010-0000-0400-000022010000}" name="BEDDING PLANTS, HERBACEOUS PERENNIAL, SALVIA, POTS, LT 1 GALLON - SALES, MEASURED IN POTS"/>
    <tableColumn id="291" xr3:uid="{00000000-0010-0000-0400-000023010000}" name="BEDDING PLANTS, HERBACEOUS PERENNIAL, SALVIA, RETAIL, POTS - OPERATIONS WITH SALES"/>
    <tableColumn id="292" xr3:uid="{00000000-0010-0000-0400-000024010000}" name="BEDDING PLANTS, HERBACEOUS PERENNIAL, SALVIA, RETAIL, POTS - SALES, MEASURED IN $"/>
    <tableColumn id="293" xr3:uid="{00000000-0010-0000-0400-000025010000}" name="BEDDING PLANTS, HERBACEOUS PERENNIAL, SALVIA, RETAIL, POTS - SALES, MEASURED IN POTS"/>
    <tableColumn id="294" xr3:uid="{00000000-0010-0000-0400-000026010000}" name="BEDDING PLANTS, HERBACEOUS PERENNIAL, SALVIA, RETAIL, POTS, 1 TO 1.9 GALLONS - OPERATIONS WITH SALES"/>
    <tableColumn id="295" xr3:uid="{00000000-0010-0000-0400-000027010000}" name="BEDDING PLANTS, HERBACEOUS PERENNIAL, SALVIA, RETAIL, POTS, 1 TO 1.9 GALLONS - SALES, MEASURED IN $"/>
    <tableColumn id="296" xr3:uid="{00000000-0010-0000-0400-000028010000}" name="BEDDING PLANTS, HERBACEOUS PERENNIAL, SALVIA, RETAIL, POTS, 1 TO 1.9 GALLONS - SALES, MEASURED IN POTS"/>
    <tableColumn id="297" xr3:uid="{00000000-0010-0000-0400-000029010000}" name="BEDDING PLANTS, HERBACEOUS PERENNIAL, SALVIA, RETAIL, POTS, LT 1 GALLON - OPERATIONS WITH SALES"/>
    <tableColumn id="298" xr3:uid="{00000000-0010-0000-0400-00002A010000}" name="BEDDING PLANTS, HERBACEOUS PERENNIAL, SALVIA, RETAIL, POTS, LT 1 GALLON - SALES, MEASURED IN $"/>
    <tableColumn id="299" xr3:uid="{00000000-0010-0000-0400-00002B010000}" name="BEDDING PLANTS, HERBACEOUS PERENNIAL, SALVIA, RETAIL, POTS, LT 1 GALLON - SALES, MEASURED IN POTS"/>
    <tableColumn id="300" xr3:uid="{00000000-0010-0000-0400-00002C010000}" name="BEDDING PLANTS, HERBACEOUS PERENNIAL, SALVIA, WHOLESALE, POTS - OPERATIONS WITH SALES"/>
    <tableColumn id="301" xr3:uid="{00000000-0010-0000-0400-00002D010000}" name="BEDDING PLANTS, HERBACEOUS PERENNIAL, SALVIA, WHOLESALE, POTS - SALES, MEASURED IN $"/>
    <tableColumn id="302" xr3:uid="{00000000-0010-0000-0400-00002E010000}" name="BEDDING PLANTS, HERBACEOUS PERENNIAL, SALVIA, WHOLESALE, POTS - SALES, MEASURED IN POTS"/>
    <tableColumn id="303" xr3:uid="{00000000-0010-0000-0400-00002F010000}" name="BEDDING PLANTS, HERBACEOUS PERENNIAL, SALVIA, WHOLESALE, POTS, 1 TO 1.9 GALLONS - OPERATIONS WITH SALES"/>
    <tableColumn id="304" xr3:uid="{00000000-0010-0000-0400-000030010000}" name="BEDDING PLANTS, HERBACEOUS PERENNIAL, SALVIA, WHOLESALE, POTS, 1 TO 1.9 GALLONS - SALES, MEASURED IN $"/>
    <tableColumn id="305" xr3:uid="{00000000-0010-0000-0400-000031010000}" name="BEDDING PLANTS, HERBACEOUS PERENNIAL, SALVIA, WHOLESALE, POTS, 1 TO 1.9 GALLONS - SALES, MEASURED IN POTS"/>
    <tableColumn id="306" xr3:uid="{00000000-0010-0000-0400-000032010000}" name="BEDDING PLANTS, HERBACEOUS PERENNIAL, SALVIA, WHOLESALE, POTS, LT 1 GALLON - OPERATIONS WITH SALES"/>
    <tableColumn id="307" xr3:uid="{00000000-0010-0000-0400-000033010000}" name="BEDDING PLANTS, HERBACEOUS PERENNIAL, SALVIA, WHOLESALE, POTS, LT 1 GALLON - SALES, MEASURED IN $"/>
    <tableColumn id="308" xr3:uid="{00000000-0010-0000-0400-000034010000}" name="BEDDING PLANTS, HERBACEOUS PERENNIAL, SALVIA, WHOLESALE, POTS, LT 1 GALLON - SALES, MEASURED IN POTS"/>
    <tableColumn id="309" xr3:uid="{00000000-0010-0000-0400-000035010000}" name="BEDDING PLANTS, HERBACEOUS PERENNIAL, SEDUM, POTS - OPERATIONS WITH SALES"/>
    <tableColumn id="310" xr3:uid="{00000000-0010-0000-0400-000036010000}" name="BEDDING PLANTS, HERBACEOUS PERENNIAL, SEDUM, POTS - SALES, MEASURED IN $"/>
    <tableColumn id="311" xr3:uid="{00000000-0010-0000-0400-000037010000}" name="BEDDING PLANTS, HERBACEOUS PERENNIAL, SEDUM, POTS - SALES, MEASURED IN POTS"/>
    <tableColumn id="312" xr3:uid="{00000000-0010-0000-0400-000038010000}" name="BEDDING PLANTS, HERBACEOUS PERENNIAL, SEDUM, POTS, LT 1 GALLON - OPERATIONS WITH SALES"/>
    <tableColumn id="313" xr3:uid="{00000000-0010-0000-0400-000039010000}" name="BEDDING PLANTS, HERBACEOUS PERENNIAL, SEDUM, POTS, LT 1 GALLON - SALES, MEASURED IN $"/>
    <tableColumn id="314" xr3:uid="{00000000-0010-0000-0400-00003A010000}" name="BEDDING PLANTS, HERBACEOUS PERENNIAL, SEDUM, POTS, LT 1 GALLON - SALES, MEASURED IN POTS"/>
    <tableColumn id="315" xr3:uid="{00000000-0010-0000-0400-00003B010000}" name="BEDDING PLANTS, HERBACEOUS PERENNIAL, SEDUM, RETAIL, POTS - OPERATIONS WITH SALES"/>
    <tableColumn id="316" xr3:uid="{00000000-0010-0000-0400-00003C010000}" name="BEDDING PLANTS, HERBACEOUS PERENNIAL, SEDUM, RETAIL, POTS - SALES, MEASURED IN $"/>
    <tableColumn id="317" xr3:uid="{00000000-0010-0000-0400-00003D010000}" name="BEDDING PLANTS, HERBACEOUS PERENNIAL, SEDUM, RETAIL, POTS - SALES, MEASURED IN POTS"/>
    <tableColumn id="318" xr3:uid="{00000000-0010-0000-0400-00003E010000}" name="BEDDING PLANTS, HERBACEOUS PERENNIAL, SEDUM, RETAIL, POTS, LT 1 GALLON - OPERATIONS WITH SALES"/>
    <tableColumn id="319" xr3:uid="{00000000-0010-0000-0400-00003F010000}" name="BEDDING PLANTS, HERBACEOUS PERENNIAL, SEDUM, RETAIL, POTS, LT 1 GALLON - SALES, MEASURED IN $"/>
    <tableColumn id="320" xr3:uid="{00000000-0010-0000-0400-000040010000}" name="BEDDING PLANTS, HERBACEOUS PERENNIAL, SEDUM, RETAIL, POTS, LT 1 GALLON - SALES, MEASURED IN POTS"/>
    <tableColumn id="321" xr3:uid="{00000000-0010-0000-0400-000041010000}" name="BEDDING PLANTS, HERBACEOUS PERENNIAL, UNDER PROTECTION, GREENHOUSE, POTS - OPERATIONS WITH AREA IN PRODUCTION"/>
    <tableColumn id="322" xr3:uid="{00000000-0010-0000-0400-000042010000}" name="BEDDING PLANTS, HERBACEOUS PERENNIAL, UNDER PROTECTION, GREENHOUSE, POTS - SQ FT IN PRODUCTION"/>
    <tableColumn id="323" xr3:uid="{00000000-0010-0000-0400-000043010000}" name="BEDDING PLANTS, HERBACEOUS PERENNIAL, UNDER PROTECTION, SHADE STRUCTURES, POTS - OPERATIONS WITH AREA IN PRODUCTION"/>
    <tableColumn id="324" xr3:uid="{00000000-0010-0000-0400-000044010000}" name="BEDDING PLANTS, HERBACEOUS PERENNIAL, UNDER PROTECTION, SHADE STRUCTURES, POTS - SQ FT IN PRODUCTION"/>
    <tableColumn id="325" xr3:uid="{00000000-0010-0000-0400-000045010000}" name="BEDDING PLANTS, HERBACEOUS PERENNIAL, WHOLESALE, POTS - OPERATIONS WITH SALES"/>
    <tableColumn id="326" xr3:uid="{00000000-0010-0000-0400-000046010000}" name="BEDDING PLANTS, HERBACEOUS PERENNIAL, WHOLESALE, POTS - SALES, MEASURED IN $"/>
    <tableColumn id="327" xr3:uid="{00000000-0010-0000-0400-000047010000}" name="BEDDING PLANTS, HERBACEOUS PERENNIAL, WHOLESALE, POTS - SALES, MEASURED IN POTS"/>
  </tableColumns>
  <tableStyleInfo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T_BULBS___CORMS___RHIZOMES___TUBE" displayName="T_BULBS___CORMS___RHIZOMES___TUBE" ref="A1:J7" totalsRowShown="0">
  <autoFilter ref="A1:J7" xr:uid="{00000000-0009-0000-0100-000006000000}"/>
  <tableColumns count="10">
    <tableColumn id="1" xr3:uid="{00000000-0010-0000-0500-000001000000}" name="YEAR"/>
    <tableColumn id="2" xr3:uid="{00000000-0010-0000-0500-000002000000}" name="BULBS &amp; CORMS &amp; RHIZOMES &amp; TUBERS, DRY - OPERATIONS WITH AREA IN PRODUCTION"/>
    <tableColumn id="3" xr3:uid="{00000000-0010-0000-0500-000003000000}" name="BULBS &amp; CORMS &amp; RHIZOMES &amp; TUBERS, DRY - OPERATIONS WITH SALES"/>
    <tableColumn id="4" xr3:uid="{00000000-0010-0000-0500-000004000000}" name="BULBS &amp; CORMS &amp; RHIZOMES &amp; TUBERS, DRY - SALES, MEASURED IN $"/>
    <tableColumn id="5" xr3:uid="{00000000-0010-0000-0500-000005000000}" name="BULBS &amp; CORMS &amp; RHIZOMES &amp; TUBERS, DRY - SALES, MEASURED IN LB"/>
    <tableColumn id="6" xr3:uid="{00000000-0010-0000-0500-000006000000}" name="BULBS &amp; CORMS &amp; RHIZOMES &amp; TUBERS, DRY, IN THE OPEN - ACRES IN PRODUCTION"/>
    <tableColumn id="7" xr3:uid="{00000000-0010-0000-0500-000007000000}" name="BULBS &amp; CORMS &amp; RHIZOMES &amp; TUBERS, DRY, IN THE OPEN - OPERATIONS WITH AREA IN PRODUCTION"/>
    <tableColumn id="8" xr3:uid="{00000000-0010-0000-0500-000008000000}" name="BULBS &amp; CORMS &amp; RHIZOMES &amp; TUBERS, DRY, UNDER PROTECTION - OPERATIONS WITH AREA IN PRODUCTION"/>
    <tableColumn id="9" xr3:uid="{00000000-0010-0000-0500-000009000000}" name="BULBS &amp; CORMS &amp; RHIZOMES &amp; TUBERS, DRY, UNDER PROTECTION - SQ FT IN PRODUCTION"/>
    <tableColumn id="10" xr3:uid="{00000000-0010-0000-0500-00000A000000}" name="BULBS &amp; CORMS &amp; RHIZOMES &amp; TUBERS, DRY, WHOLESALE - SALES, MEASURED IN $"/>
  </tableColumns>
  <tableStyleInfo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T_CACTI___SUCCULENTS" displayName="T_CACTI___SUCCULENTS" ref="A1:P3" totalsRowShown="0">
  <autoFilter ref="A1:P3" xr:uid="{00000000-0009-0000-0100-000007000000}"/>
  <tableColumns count="16">
    <tableColumn id="1" xr3:uid="{00000000-0010-0000-0600-000001000000}" name="YEAR"/>
    <tableColumn id="2" xr3:uid="{00000000-0010-0000-0600-000002000000}" name="CACTI &amp; SUCCULENTS - INVENTORY, MEASURED IN PLANTS"/>
    <tableColumn id="3" xr3:uid="{00000000-0010-0000-0600-000003000000}" name="CACTI &amp; SUCCULENTS - OPERATIONS WITH INVENTORY"/>
    <tableColumn id="4" xr3:uid="{00000000-0010-0000-0600-000004000000}" name="CACTI &amp; SUCCULENTS - OPERATIONS WITH SALES"/>
    <tableColumn id="5" xr3:uid="{00000000-0010-0000-0600-000005000000}" name="CACTI &amp; SUCCULENTS - SALES, MEASURED IN $"/>
    <tableColumn id="6" xr3:uid="{00000000-0010-0000-0600-000006000000}" name="CACTI &amp; SUCCULENTS - SALES, MEASURED IN PLANTS"/>
    <tableColumn id="7" xr3:uid="{00000000-0010-0000-0600-000007000000}" name="CACTI &amp; SUCCULENTS, CONTAINERS - OPERATIONS WITH SALES"/>
    <tableColumn id="8" xr3:uid="{00000000-0010-0000-0600-000008000000}" name="CACTI &amp; SUCCULENTS, CONTAINERS - SALES, MEASURED IN $"/>
    <tableColumn id="9" xr3:uid="{00000000-0010-0000-0600-000009000000}" name="CACTI &amp; SUCCULENTS, OTHER FORMS - OPERATIONS WITH SALES"/>
    <tableColumn id="10" xr3:uid="{00000000-0010-0000-0600-00000A000000}" name="CACTI &amp; SUCCULENTS, OTHER FORMS - SALES, MEASURED IN $"/>
    <tableColumn id="11" xr3:uid="{00000000-0010-0000-0600-00000B000000}" name="CACTI &amp; SUCCULENTS, RETAIL - OPERATIONS WITH SALES"/>
    <tableColumn id="12" xr3:uid="{00000000-0010-0000-0600-00000C000000}" name="CACTI &amp; SUCCULENTS, RETAIL - SALES, MEASURED IN $"/>
    <tableColumn id="13" xr3:uid="{00000000-0010-0000-0600-00000D000000}" name="CACTI &amp; SUCCULENTS, RETAIL - SALES, MEASURED IN PLANTS"/>
    <tableColumn id="14" xr3:uid="{00000000-0010-0000-0600-00000E000000}" name="CACTI &amp; SUCCULENTS, WHOLESALE - OPERATIONS WITH SALES"/>
    <tableColumn id="15" xr3:uid="{00000000-0010-0000-0600-00000F000000}" name="CACTI &amp; SUCCULENTS, WHOLESALE - SALES, MEASURED IN $"/>
    <tableColumn id="16" xr3:uid="{00000000-0010-0000-0600-000010000000}" name="CACTI &amp; SUCCULENTS, WHOLESALE - SALES, MEASURED IN PLANTS"/>
  </tableColumns>
  <tableStyleInfo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T_CUCUMBERS" displayName="T_CUCUMBERS" ref="A1:H4" totalsRowShown="0">
  <autoFilter ref="A1:H4" xr:uid="{00000000-0009-0000-0100-000008000000}"/>
  <tableColumns count="8">
    <tableColumn id="1" xr3:uid="{00000000-0010-0000-0700-000001000000}" name="YEAR"/>
    <tableColumn id="2" xr3:uid="{00000000-0010-0000-0700-000002000000}" name="CUCUMBERS, UNDER PROTECTION - OPERATIONS WITH AREA IN PRODUCTION"/>
    <tableColumn id="3" xr3:uid="{00000000-0010-0000-0700-000003000000}" name="CUCUMBERS, UNDER PROTECTION - PRODUCTION, MEASURED IN CWT"/>
    <tableColumn id="4" xr3:uid="{00000000-0010-0000-0700-000004000000}" name="CUCUMBERS, UNDER PROTECTION - SALES, MEASURED IN $"/>
    <tableColumn id="5" xr3:uid="{00000000-0010-0000-0700-000005000000}" name="CUCUMBERS, UNDER PROTECTION - SQ FT IN PRODUCTION"/>
    <tableColumn id="6" xr3:uid="{00000000-0010-0000-0700-000006000000}" name="CUCUMBERS, UNDER PROTECTION, FROM HYDROPONIC SYSTEMS - PRODUCTION, MEASURED IN CWT"/>
    <tableColumn id="7" xr3:uid="{00000000-0010-0000-0700-000007000000}" name="CUCUMBERS, UNDER PROTECTION, RETAIL - SALES, MEASURED IN $"/>
    <tableColumn id="8" xr3:uid="{00000000-0010-0000-0700-000008000000}" name="CUCUMBERS, UNDER PROTECTION, WHOLESALE - SALES, MEASURED IN $"/>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majorFont>
      <a:minorFont>
        <a:latin typeface="Calibri"/>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a:gradFill>
        <a:gradFill>
          <a:gsLst>
            <a:gs pos="0">
              <a:schemeClr val="phClr">
                <a:shade val="51000"/>
              </a:schemeClr>
            </a:gs>
            <a:gs pos="80000">
              <a:schemeClr val="phClr">
                <a:shade val="93000"/>
              </a:schemeClr>
            </a:gs>
            <a:gs pos="100000">
              <a:schemeClr val="phClr">
                <a:shade val="94000"/>
              </a:schemeClr>
            </a:gs>
          </a:gsLst>
          <a:lin ang="16200000" scaled="0"/>
          <a:tileRect/>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a:gradFill>
        <a:gradFill>
          <a:gsLst>
            <a:gs pos="0">
              <a:schemeClr val="phClr">
                <a:tint val="80000"/>
              </a:schemeClr>
            </a:gs>
            <a:gs pos="100000">
              <a:schemeClr val="phClr">
                <a:shade val="3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hyperlink" Target="https://www.nass.usda.gov/Data_and_Statistics/index.php" TargetMode="External"/></Relationships>
</file>

<file path=xl/worksheets/_rels/sheet10.xml.rels><?xml version="1.0" encoding="UTF-8" standalone="yes"?>
<Relationships xmlns="http://schemas.openxmlformats.org/package/2006/relationships"><Relationship Id="rId1" Type="http://schemas.openxmlformats.org/officeDocument/2006/relationships/table" Target="../tables/table10.xml"/></Relationships>
</file>

<file path=xl/worksheets/_rels/sheet11.xml.rels><?xml version="1.0" encoding="UTF-8" standalone="yes"?>
<Relationships xmlns="http://schemas.openxmlformats.org/package/2006/relationships"><Relationship Id="rId1" Type="http://schemas.openxmlformats.org/officeDocument/2006/relationships/table" Target="../tables/table11.xml"/></Relationships>
</file>

<file path=xl/worksheets/_rels/sheet12.xml.rels><?xml version="1.0" encoding="UTF-8" standalone="yes"?>
<Relationships xmlns="http://schemas.openxmlformats.org/package/2006/relationships"><Relationship Id="rId1" Type="http://schemas.openxmlformats.org/officeDocument/2006/relationships/table" Target="../tables/table12.xml"/></Relationships>
</file>

<file path=xl/worksheets/_rels/sheet13.xml.rels><?xml version="1.0" encoding="UTF-8" standalone="yes"?>
<Relationships xmlns="http://schemas.openxmlformats.org/package/2006/relationships"><Relationship Id="rId1" Type="http://schemas.openxmlformats.org/officeDocument/2006/relationships/table" Target="../tables/table13.xml"/></Relationships>
</file>

<file path=xl/worksheets/_rels/sheet14.xml.rels><?xml version="1.0" encoding="UTF-8" standalone="yes"?>
<Relationships xmlns="http://schemas.openxmlformats.org/package/2006/relationships"><Relationship Id="rId1" Type="http://schemas.openxmlformats.org/officeDocument/2006/relationships/table" Target="../tables/table14.xml"/></Relationships>
</file>

<file path=xl/worksheets/_rels/sheet15.xml.rels><?xml version="1.0" encoding="UTF-8" standalone="yes"?>
<Relationships xmlns="http://schemas.openxmlformats.org/package/2006/relationships"><Relationship Id="rId1" Type="http://schemas.openxmlformats.org/officeDocument/2006/relationships/table" Target="../tables/table15.xml"/></Relationships>
</file>

<file path=xl/worksheets/_rels/sheet16.xml.rels><?xml version="1.0" encoding="UTF-8" standalone="yes"?>
<Relationships xmlns="http://schemas.openxmlformats.org/package/2006/relationships"><Relationship Id="rId1" Type="http://schemas.openxmlformats.org/officeDocument/2006/relationships/table" Target="../tables/table16.xml"/></Relationships>
</file>

<file path=xl/worksheets/_rels/sheet17.xml.rels><?xml version="1.0" encoding="UTF-8" standalone="yes"?>
<Relationships xmlns="http://schemas.openxmlformats.org/package/2006/relationships"><Relationship Id="rId1" Type="http://schemas.openxmlformats.org/officeDocument/2006/relationships/table" Target="../tables/table17.xml"/></Relationships>
</file>

<file path=xl/worksheets/_rels/sheet18.xml.rels><?xml version="1.0" encoding="UTF-8" standalone="yes"?>
<Relationships xmlns="http://schemas.openxmlformats.org/package/2006/relationships"><Relationship Id="rId1" Type="http://schemas.openxmlformats.org/officeDocument/2006/relationships/table" Target="../tables/table18.xml"/></Relationships>
</file>

<file path=xl/worksheets/_rels/sheet19.xml.rels><?xml version="1.0" encoding="UTF-8" standalone="yes"?>
<Relationships xmlns="http://schemas.openxmlformats.org/package/2006/relationships"><Relationship Id="rId1" Type="http://schemas.openxmlformats.org/officeDocument/2006/relationships/table" Target="../tables/table19.xml"/></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_rels/sheet20.xml.rels><?xml version="1.0" encoding="UTF-8" standalone="yes"?>
<Relationships xmlns="http://schemas.openxmlformats.org/package/2006/relationships"><Relationship Id="rId1" Type="http://schemas.openxmlformats.org/officeDocument/2006/relationships/table" Target="../tables/table20.xml"/></Relationships>
</file>

<file path=xl/worksheets/_rels/sheet21.xml.rels><?xml version="1.0" encoding="UTF-8" standalone="yes"?>
<Relationships xmlns="http://schemas.openxmlformats.org/package/2006/relationships"><Relationship Id="rId1" Type="http://schemas.openxmlformats.org/officeDocument/2006/relationships/table" Target="../tables/table21.xml"/></Relationships>
</file>

<file path=xl/worksheets/_rels/sheet22.xml.rels><?xml version="1.0" encoding="UTF-8" standalone="yes"?>
<Relationships xmlns="http://schemas.openxmlformats.org/package/2006/relationships"><Relationship Id="rId1" Type="http://schemas.openxmlformats.org/officeDocument/2006/relationships/table" Target="../tables/table22.xml"/></Relationships>
</file>

<file path=xl/worksheets/_rels/sheet23.xml.rels><?xml version="1.0" encoding="UTF-8" standalone="yes"?>
<Relationships xmlns="http://schemas.openxmlformats.org/package/2006/relationships"><Relationship Id="rId1" Type="http://schemas.openxmlformats.org/officeDocument/2006/relationships/table" Target="../tables/table23.xml"/></Relationships>
</file>

<file path=xl/worksheets/_rels/sheet24.xml.rels><?xml version="1.0" encoding="UTF-8" standalone="yes"?>
<Relationships xmlns="http://schemas.openxmlformats.org/package/2006/relationships"><Relationship Id="rId1" Type="http://schemas.openxmlformats.org/officeDocument/2006/relationships/table" Target="../tables/table24.xml"/></Relationships>
</file>

<file path=xl/worksheets/_rels/sheet25.xml.rels><?xml version="1.0" encoding="UTF-8" standalone="yes"?>
<Relationships xmlns="http://schemas.openxmlformats.org/package/2006/relationships"><Relationship Id="rId1" Type="http://schemas.openxmlformats.org/officeDocument/2006/relationships/table" Target="../tables/table25.xml"/></Relationships>
</file>

<file path=xl/worksheets/_rels/sheet26.xml.rels><?xml version="1.0" encoding="UTF-8" standalone="yes"?>
<Relationships xmlns="http://schemas.openxmlformats.org/package/2006/relationships"><Relationship Id="rId1" Type="http://schemas.openxmlformats.org/officeDocument/2006/relationships/table" Target="../tables/table26.xml"/></Relationships>
</file>

<file path=xl/worksheets/_rels/sheet27.xml.rels><?xml version="1.0" encoding="UTF-8" standalone="yes"?>
<Relationships xmlns="http://schemas.openxmlformats.org/package/2006/relationships"><Relationship Id="rId1" Type="http://schemas.openxmlformats.org/officeDocument/2006/relationships/table" Target="../tables/table27.xml"/></Relationships>
</file>

<file path=xl/worksheets/_rels/sheet28.xml.rels><?xml version="1.0" encoding="UTF-8" standalone="yes"?>
<Relationships xmlns="http://schemas.openxmlformats.org/package/2006/relationships"><Relationship Id="rId1" Type="http://schemas.openxmlformats.org/officeDocument/2006/relationships/table" Target="../tables/table28.xml"/></Relationships>
</file>

<file path=xl/worksheets/_rels/sheet29.xml.rels><?xml version="1.0" encoding="UTF-8" standalone="yes"?>
<Relationships xmlns="http://schemas.openxmlformats.org/package/2006/relationships"><Relationship Id="rId1" Type="http://schemas.openxmlformats.org/officeDocument/2006/relationships/table" Target="../tables/table29.xml"/></Relationships>
</file>

<file path=xl/worksheets/_rels/sheet3.xml.rels><?xml version="1.0" encoding="UTF-8" standalone="yes"?>
<Relationships xmlns="http://schemas.openxmlformats.org/package/2006/relationships"><Relationship Id="rId1" Type="http://schemas.openxmlformats.org/officeDocument/2006/relationships/table" Target="../tables/table3.xml"/></Relationships>
</file>

<file path=xl/worksheets/_rels/sheet30.xml.rels><?xml version="1.0" encoding="UTF-8" standalone="yes"?>
<Relationships xmlns="http://schemas.openxmlformats.org/package/2006/relationships"><Relationship Id="rId1" Type="http://schemas.openxmlformats.org/officeDocument/2006/relationships/table" Target="../tables/table30.xml"/></Relationships>
</file>

<file path=xl/worksheets/_rels/sheet31.xml.rels><?xml version="1.0" encoding="UTF-8" standalone="yes"?>
<Relationships xmlns="http://schemas.openxmlformats.org/package/2006/relationships"><Relationship Id="rId1" Type="http://schemas.openxmlformats.org/officeDocument/2006/relationships/table" Target="../tables/table31.xml"/></Relationships>
</file>

<file path=xl/worksheets/_rels/sheet32.xml.rels><?xml version="1.0" encoding="UTF-8" standalone="yes"?>
<Relationships xmlns="http://schemas.openxmlformats.org/package/2006/relationships"><Relationship Id="rId1" Type="http://schemas.openxmlformats.org/officeDocument/2006/relationships/table" Target="../tables/table32.xml"/></Relationships>
</file>

<file path=xl/worksheets/_rels/sheet33.xml.rels><?xml version="1.0" encoding="UTF-8" standalone="yes"?>
<Relationships xmlns="http://schemas.openxmlformats.org/package/2006/relationships"><Relationship Id="rId1" Type="http://schemas.openxmlformats.org/officeDocument/2006/relationships/table" Target="../tables/table33.xml"/></Relationships>
</file>

<file path=xl/worksheets/_rels/sheet34.xml.rels><?xml version="1.0" encoding="UTF-8" standalone="yes"?>
<Relationships xmlns="http://schemas.openxmlformats.org/package/2006/relationships"><Relationship Id="rId1" Type="http://schemas.openxmlformats.org/officeDocument/2006/relationships/table" Target="../tables/table34.xml"/></Relationships>
</file>

<file path=xl/worksheets/_rels/sheet35.xml.rels><?xml version="1.0" encoding="UTF-8" standalone="yes"?>
<Relationships xmlns="http://schemas.openxmlformats.org/package/2006/relationships"><Relationship Id="rId1" Type="http://schemas.openxmlformats.org/officeDocument/2006/relationships/table" Target="../tables/table35.xml"/></Relationships>
</file>

<file path=xl/worksheets/_rels/sheet36.xml.rels><?xml version="1.0" encoding="UTF-8" standalone="yes"?>
<Relationships xmlns="http://schemas.openxmlformats.org/package/2006/relationships"><Relationship Id="rId1" Type="http://schemas.openxmlformats.org/officeDocument/2006/relationships/table" Target="../tables/table36.xml"/></Relationships>
</file>

<file path=xl/worksheets/_rels/sheet37.xml.rels><?xml version="1.0" encoding="UTF-8" standalone="yes"?>
<Relationships xmlns="http://schemas.openxmlformats.org/package/2006/relationships"><Relationship Id="rId1" Type="http://schemas.openxmlformats.org/officeDocument/2006/relationships/table" Target="../tables/table37.xml"/></Relationships>
</file>

<file path=xl/worksheets/_rels/sheet38.xml.rels><?xml version="1.0" encoding="UTF-8" standalone="yes"?>
<Relationships xmlns="http://schemas.openxmlformats.org/package/2006/relationships"><Relationship Id="rId1" Type="http://schemas.openxmlformats.org/officeDocument/2006/relationships/table" Target="../tables/table38.xml"/></Relationships>
</file>

<file path=xl/worksheets/_rels/sheet39.xml.rels><?xml version="1.0" encoding="UTF-8" standalone="yes"?>
<Relationships xmlns="http://schemas.openxmlformats.org/package/2006/relationships"><Relationship Id="rId1" Type="http://schemas.openxmlformats.org/officeDocument/2006/relationships/table" Target="../tables/table39.xml"/></Relationships>
</file>

<file path=xl/worksheets/_rels/sheet4.xml.rels><?xml version="1.0" encoding="UTF-8" standalone="yes"?>
<Relationships xmlns="http://schemas.openxmlformats.org/package/2006/relationships"><Relationship Id="rId1" Type="http://schemas.openxmlformats.org/officeDocument/2006/relationships/table" Target="../tables/table4.xml"/></Relationships>
</file>

<file path=xl/worksheets/_rels/sheet40.xml.rels><?xml version="1.0" encoding="UTF-8" standalone="yes"?>
<Relationships xmlns="http://schemas.openxmlformats.org/package/2006/relationships"><Relationship Id="rId1" Type="http://schemas.openxmlformats.org/officeDocument/2006/relationships/table" Target="../tables/table40.xml"/></Relationships>
</file>

<file path=xl/worksheets/_rels/sheet41.xml.rels><?xml version="1.0" encoding="UTF-8" standalone="yes"?>
<Relationships xmlns="http://schemas.openxmlformats.org/package/2006/relationships"><Relationship Id="rId1" Type="http://schemas.openxmlformats.org/officeDocument/2006/relationships/table" Target="../tables/table41.xml"/></Relationships>
</file>

<file path=xl/worksheets/_rels/sheet42.xml.rels><?xml version="1.0" encoding="UTF-8" standalone="yes"?>
<Relationships xmlns="http://schemas.openxmlformats.org/package/2006/relationships"><Relationship Id="rId1" Type="http://schemas.openxmlformats.org/officeDocument/2006/relationships/table" Target="../tables/table42.xml"/></Relationships>
</file>

<file path=xl/worksheets/_rels/sheet43.xml.rels><?xml version="1.0" encoding="UTF-8" standalone="yes"?>
<Relationships xmlns="http://schemas.openxmlformats.org/package/2006/relationships"><Relationship Id="rId1" Type="http://schemas.openxmlformats.org/officeDocument/2006/relationships/table" Target="../tables/table43.xml"/></Relationships>
</file>

<file path=xl/worksheets/_rels/sheet44.xml.rels><?xml version="1.0" encoding="UTF-8" standalone="yes"?>
<Relationships xmlns="http://schemas.openxmlformats.org/package/2006/relationships"><Relationship Id="rId1" Type="http://schemas.openxmlformats.org/officeDocument/2006/relationships/table" Target="../tables/table44.xml"/></Relationships>
</file>

<file path=xl/worksheets/_rels/sheet45.xml.rels><?xml version="1.0" encoding="UTF-8" standalone="yes"?>
<Relationships xmlns="http://schemas.openxmlformats.org/package/2006/relationships"><Relationship Id="rId1" Type="http://schemas.openxmlformats.org/officeDocument/2006/relationships/table" Target="../tables/table45.xml"/></Relationships>
</file>

<file path=xl/worksheets/_rels/sheet46.xml.rels><?xml version="1.0" encoding="UTF-8" standalone="yes"?>
<Relationships xmlns="http://schemas.openxmlformats.org/package/2006/relationships"><Relationship Id="rId1" Type="http://schemas.openxmlformats.org/officeDocument/2006/relationships/table" Target="../tables/table46.xml"/></Relationships>
</file>

<file path=xl/worksheets/_rels/sheet47.xml.rels><?xml version="1.0" encoding="UTF-8" standalone="yes"?>
<Relationships xmlns="http://schemas.openxmlformats.org/package/2006/relationships"><Relationship Id="rId1" Type="http://schemas.openxmlformats.org/officeDocument/2006/relationships/table" Target="../tables/table47.xml"/></Relationships>
</file>

<file path=xl/worksheets/_rels/sheet5.xml.rels><?xml version="1.0" encoding="UTF-8" standalone="yes"?>
<Relationships xmlns="http://schemas.openxmlformats.org/package/2006/relationships"><Relationship Id="rId1" Type="http://schemas.openxmlformats.org/officeDocument/2006/relationships/table" Target="../tables/table5.xml"/></Relationships>
</file>

<file path=xl/worksheets/_rels/sheet6.xml.rels><?xml version="1.0" encoding="UTF-8" standalone="yes"?>
<Relationships xmlns="http://schemas.openxmlformats.org/package/2006/relationships"><Relationship Id="rId1" Type="http://schemas.openxmlformats.org/officeDocument/2006/relationships/table" Target="../tables/table6.xml"/></Relationships>
</file>

<file path=xl/worksheets/_rels/sheet7.xml.rels><?xml version="1.0" encoding="UTF-8" standalone="yes"?>
<Relationships xmlns="http://schemas.openxmlformats.org/package/2006/relationships"><Relationship Id="rId1" Type="http://schemas.openxmlformats.org/officeDocument/2006/relationships/table" Target="../tables/table7.xml"/></Relationships>
</file>

<file path=xl/worksheets/_rels/sheet8.xml.rels><?xml version="1.0" encoding="UTF-8" standalone="yes"?>
<Relationships xmlns="http://schemas.openxmlformats.org/package/2006/relationships"><Relationship Id="rId1" Type="http://schemas.openxmlformats.org/officeDocument/2006/relationships/table" Target="../tables/table8.xml"/></Relationships>
</file>

<file path=xl/worksheets/_rels/sheet9.xml.rels><?xml version="1.0" encoding="UTF-8" standalone="yes"?>
<Relationships xmlns="http://schemas.openxmlformats.org/package/2006/relationships"><Relationship Id="rId1" Type="http://schemas.openxmlformats.org/officeDocument/2006/relationships/table" Target="../tables/table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57"/>
  <sheetViews>
    <sheetView tabSelected="1" zoomScaleNormal="100" workbookViewId="0">
      <selection activeCell="R13" sqref="R13"/>
    </sheetView>
  </sheetViews>
  <sheetFormatPr defaultColWidth="8.7109375" defaultRowHeight="15" x14ac:dyDescent="0.25"/>
  <cols>
    <col min="1" max="1" width="15" style="3" bestFit="1" customWidth="1"/>
    <col min="2" max="2" width="50.7109375" style="3" customWidth="1"/>
    <col min="3" max="3" width="16" style="3" customWidth="1"/>
    <col min="4" max="4" width="28" style="3" customWidth="1"/>
    <col min="5" max="16384" width="8.7109375" style="3"/>
  </cols>
  <sheetData>
    <row r="1" spans="1:4" x14ac:dyDescent="0.25">
      <c r="A1" s="9" t="s">
        <v>5237</v>
      </c>
      <c r="B1" s="9" t="s">
        <v>5238</v>
      </c>
    </row>
    <row r="2" spans="1:4" x14ac:dyDescent="0.25">
      <c r="A2" s="9" t="s">
        <v>5239</v>
      </c>
      <c r="B2" s="9" t="s">
        <v>5245</v>
      </c>
    </row>
    <row r="3" spans="1:4" x14ac:dyDescent="0.25">
      <c r="A3" s="9" t="s">
        <v>5240</v>
      </c>
      <c r="B3" s="9" t="s">
        <v>5241</v>
      </c>
    </row>
    <row r="4" spans="1:4" x14ac:dyDescent="0.25">
      <c r="A4" s="9" t="s">
        <v>5246</v>
      </c>
      <c r="B4" s="9" t="s">
        <v>5252</v>
      </c>
      <c r="C4" s="9"/>
      <c r="D4" s="9"/>
    </row>
    <row r="5" spans="1:4" x14ac:dyDescent="0.25">
      <c r="A5" s="9" t="s">
        <v>5247</v>
      </c>
      <c r="B5" s="9" t="s">
        <v>5248</v>
      </c>
    </row>
    <row r="7" spans="1:4" x14ac:dyDescent="0.25">
      <c r="A7" s="7" t="s">
        <v>5235</v>
      </c>
      <c r="B7" s="4" t="s">
        <v>5244</v>
      </c>
      <c r="C7" s="4" t="s">
        <v>5243</v>
      </c>
      <c r="D7" s="4" t="s">
        <v>0</v>
      </c>
    </row>
    <row r="8" spans="1:4" x14ac:dyDescent="0.25">
      <c r="A8" s="10">
        <v>1</v>
      </c>
      <c r="B8" s="5" t="str">
        <f>HYPERLINK("#'AQUATIC PLANTS'!A1","AQUATIC PLANTS")</f>
        <v>AQUATIC PLANTS</v>
      </c>
      <c r="C8" s="6" t="s">
        <v>1</v>
      </c>
      <c r="D8" s="6" t="s">
        <v>2</v>
      </c>
    </row>
    <row r="9" spans="1:4" x14ac:dyDescent="0.25">
      <c r="A9" s="10">
        <v>2</v>
      </c>
      <c r="B9" s="5" t="str">
        <f>HYPERLINK("#'BAREROOT HERBACEOUS PERENNIALS'!A1","BAREROOT HERBACEOUS PERENNIALS")</f>
        <v>BAREROOT HERBACEOUS PERENNIALS</v>
      </c>
      <c r="C9" s="6" t="s">
        <v>3</v>
      </c>
      <c r="D9" s="6" t="s">
        <v>2</v>
      </c>
    </row>
    <row r="10" spans="1:4" x14ac:dyDescent="0.25">
      <c r="A10" s="10">
        <v>3</v>
      </c>
      <c r="B10" s="5" t="str">
        <f>HYPERLINK("#'BEDDING PLANT TOTALS'!A1","BEDDING PLANT TOTALS")</f>
        <v>BEDDING PLANT TOTALS</v>
      </c>
      <c r="C10" s="6" t="s">
        <v>4</v>
      </c>
      <c r="D10" s="6" t="s">
        <v>2</v>
      </c>
    </row>
    <row r="11" spans="1:4" x14ac:dyDescent="0.25">
      <c r="A11" s="10">
        <v>4</v>
      </c>
      <c r="B11" s="5" t="str">
        <f>HYPERLINK("#'BEDDING PLANTS, ANNUAL'!A1","BEDDING PLANTS, ANNUAL")</f>
        <v>BEDDING PLANTS, ANNUAL</v>
      </c>
      <c r="C11" s="6" t="s">
        <v>3</v>
      </c>
      <c r="D11" s="6" t="s">
        <v>2</v>
      </c>
    </row>
    <row r="12" spans="1:4" x14ac:dyDescent="0.25">
      <c r="A12" s="10">
        <v>5</v>
      </c>
      <c r="B12" s="5" t="str">
        <f>HYPERLINK("#'BEDDING PLANTS, HERBACEOUS PERE'!A1","BEDDING PLANTS, HERBACEOUS PERENNIAL")</f>
        <v>BEDDING PLANTS, HERBACEOUS PERENNIAL</v>
      </c>
      <c r="C12" s="6" t="s">
        <v>3</v>
      </c>
      <c r="D12" s="6" t="s">
        <v>2</v>
      </c>
    </row>
    <row r="13" spans="1:4" x14ac:dyDescent="0.25">
      <c r="A13" s="10">
        <v>6</v>
      </c>
      <c r="B13" s="5" t="str">
        <f>HYPERLINK("#'BULBS &amp; CORMS &amp; RHIZOMES &amp; TUBE'!A1","BULBS &amp; CORMS &amp; RHIZOMES &amp; TUBERS")</f>
        <v>BULBS &amp; CORMS &amp; RHIZOMES &amp; TUBERS</v>
      </c>
      <c r="C13" s="6" t="s">
        <v>1</v>
      </c>
      <c r="D13" s="6" t="s">
        <v>2</v>
      </c>
    </row>
    <row r="14" spans="1:4" x14ac:dyDescent="0.25">
      <c r="A14" s="10">
        <v>7</v>
      </c>
      <c r="B14" s="5" t="str">
        <f>HYPERLINK("#'CACTI &amp; SUCCULENTS'!A1","CACTI &amp; SUCCULENTS")</f>
        <v>CACTI &amp; SUCCULENTS</v>
      </c>
      <c r="C14" s="6" t="s">
        <v>5</v>
      </c>
      <c r="D14" s="6" t="s">
        <v>2</v>
      </c>
    </row>
    <row r="15" spans="1:4" x14ac:dyDescent="0.25">
      <c r="A15" s="10">
        <v>8</v>
      </c>
      <c r="B15" s="5" t="str">
        <f>HYPERLINK("#'CUCUMBERS'!A1","CUCUMBERS")</f>
        <v>CUCUMBERS</v>
      </c>
      <c r="C15" s="6" t="s">
        <v>3</v>
      </c>
      <c r="D15" s="6" t="s">
        <v>2</v>
      </c>
    </row>
    <row r="16" spans="1:4" x14ac:dyDescent="0.25">
      <c r="A16" s="10">
        <v>9</v>
      </c>
      <c r="B16" s="5" t="str">
        <f>HYPERLINK("#'CUT CHRISTMAS TREES'!A1","CUT CHRISTMAS TREES")</f>
        <v>CUT CHRISTMAS TREES</v>
      </c>
      <c r="C16" s="6" t="s">
        <v>1</v>
      </c>
      <c r="D16" s="6" t="s">
        <v>2</v>
      </c>
    </row>
    <row r="17" spans="1:4" x14ac:dyDescent="0.25">
      <c r="A17" s="10">
        <v>10</v>
      </c>
      <c r="B17" s="5" t="str">
        <f>HYPERLINK("#'CUT CHRISTMAS TREES &amp; SHORT TER'!A1","CUT CHRISTMAS TREES &amp; SHORT TERM WOODY TREES")</f>
        <v>CUT CHRISTMAS TREES &amp; SHORT TERM WOODY TREES</v>
      </c>
      <c r="C17" s="6" t="s">
        <v>6</v>
      </c>
      <c r="D17" s="6" t="s">
        <v>2</v>
      </c>
    </row>
    <row r="18" spans="1:4" x14ac:dyDescent="0.25">
      <c r="A18" s="10">
        <v>11</v>
      </c>
      <c r="B18" s="5" t="str">
        <f>HYPERLINK("#'CUT CULTIVATED GREENS'!A1","CUT CULTIVATED GREENS")</f>
        <v>CUT CULTIVATED GREENS</v>
      </c>
      <c r="C18" s="6" t="s">
        <v>3</v>
      </c>
      <c r="D18" s="6" t="s">
        <v>2</v>
      </c>
    </row>
    <row r="19" spans="1:4" x14ac:dyDescent="0.25">
      <c r="A19" s="10">
        <v>12</v>
      </c>
      <c r="B19" s="5" t="str">
        <f>HYPERLINK("#'CUT FLOWERS'!A1","CUT FLOWERS")</f>
        <v>CUT FLOWERS</v>
      </c>
      <c r="C19" s="6" t="s">
        <v>3</v>
      </c>
      <c r="D19" s="6" t="s">
        <v>2</v>
      </c>
    </row>
    <row r="20" spans="1:4" x14ac:dyDescent="0.25">
      <c r="A20" s="10">
        <v>13</v>
      </c>
      <c r="B20" s="5" t="str">
        <f>HYPERLINK("#'CUT FLOWERS &amp; CUT CULTIVATED GR'!A1","CUT FLOWERS &amp; CUT CULTIVATED GREENS")</f>
        <v>CUT FLOWERS &amp; CUT CULTIVATED GREENS</v>
      </c>
      <c r="C20" s="6" t="s">
        <v>4</v>
      </c>
      <c r="D20" s="6" t="s">
        <v>2</v>
      </c>
    </row>
    <row r="21" spans="1:4" x14ac:dyDescent="0.25">
      <c r="A21" s="10">
        <v>14</v>
      </c>
      <c r="B21" s="5" t="str">
        <f>HYPERLINK("#'DECIDUOUS FLOWERING TREES'!A1","DECIDUOUS FLOWERING TREES")</f>
        <v>DECIDUOUS FLOWERING TREES</v>
      </c>
      <c r="C21" s="6" t="s">
        <v>3</v>
      </c>
      <c r="D21" s="6" t="s">
        <v>2</v>
      </c>
    </row>
    <row r="22" spans="1:4" x14ac:dyDescent="0.25">
      <c r="A22" s="10">
        <v>15</v>
      </c>
      <c r="B22" s="5" t="str">
        <f>HYPERLINK("#'DECIDUOUS SHADE TREES'!A1","DECIDUOUS SHADE TREES")</f>
        <v>DECIDUOUS SHADE TREES</v>
      </c>
      <c r="C22" s="6" t="s">
        <v>3</v>
      </c>
      <c r="D22" s="6" t="s">
        <v>2</v>
      </c>
    </row>
    <row r="23" spans="1:4" x14ac:dyDescent="0.25">
      <c r="A23" s="10">
        <v>16</v>
      </c>
      <c r="B23" s="5" t="str">
        <f>HYPERLINK("#'DECIDUOUS SHRUBS'!A1","DECIDUOUS SHRUBS")</f>
        <v>DECIDUOUS SHRUBS</v>
      </c>
      <c r="C23" s="6" t="s">
        <v>3</v>
      </c>
      <c r="D23" s="6" t="s">
        <v>2</v>
      </c>
    </row>
    <row r="24" spans="1:4" x14ac:dyDescent="0.25">
      <c r="A24" s="10">
        <v>17</v>
      </c>
      <c r="B24" s="5" t="str">
        <f>HYPERLINK("#'EVERGREENS, BROADLEAF'!A1","EVERGREENS, BROADLEAF")</f>
        <v>EVERGREENS, BROADLEAF</v>
      </c>
      <c r="C24" s="6" t="s">
        <v>3</v>
      </c>
      <c r="D24" s="6" t="s">
        <v>2</v>
      </c>
    </row>
    <row r="25" spans="1:4" x14ac:dyDescent="0.25">
      <c r="A25" s="10">
        <v>18</v>
      </c>
      <c r="B25" s="5" t="str">
        <f>HYPERLINK("#'EVERGREENS, CONIFEROUS'!A1","EVERGREENS, CONIFEROUS")</f>
        <v>EVERGREENS, CONIFEROUS</v>
      </c>
      <c r="C25" s="6" t="s">
        <v>3</v>
      </c>
      <c r="D25" s="6" t="s">
        <v>2</v>
      </c>
    </row>
    <row r="26" spans="1:4" x14ac:dyDescent="0.25">
      <c r="A26" s="10">
        <v>19</v>
      </c>
      <c r="B26" s="5" t="str">
        <f>HYPERLINK("#'FLORICULTURE TOTALS'!A1","FLORICULTURE TOTALS")</f>
        <v>FLORICULTURE TOTALS</v>
      </c>
      <c r="C26" s="6" t="s">
        <v>7</v>
      </c>
      <c r="D26" s="6" t="s">
        <v>2</v>
      </c>
    </row>
    <row r="27" spans="1:4" x14ac:dyDescent="0.25">
      <c r="A27" s="10">
        <v>20</v>
      </c>
      <c r="B27" s="5" t="str">
        <f>HYPERLINK("#'FLORICULTURE, OTHER'!A1","FLORICULTURE, OTHER")</f>
        <v>FLORICULTURE, OTHER</v>
      </c>
      <c r="C27" s="6" t="s">
        <v>8</v>
      </c>
      <c r="D27" s="6" t="s">
        <v>2</v>
      </c>
    </row>
    <row r="28" spans="1:4" x14ac:dyDescent="0.25">
      <c r="A28" s="10">
        <v>21</v>
      </c>
      <c r="B28" s="5" t="str">
        <f>HYPERLINK("#'FLOWER SEEDS'!A1","FLOWER SEEDS")</f>
        <v>FLOWER SEEDS</v>
      </c>
      <c r="C28" s="6" t="s">
        <v>1</v>
      </c>
      <c r="D28" s="6" t="s">
        <v>2</v>
      </c>
    </row>
    <row r="29" spans="1:4" x14ac:dyDescent="0.25">
      <c r="A29" s="10">
        <v>22</v>
      </c>
      <c r="B29" s="5" t="str">
        <f>HYPERLINK("#'FLOWERING PLANTS, POTTED'!A1","FLOWERING PLANTS, POTTED")</f>
        <v>FLOWERING PLANTS, POTTED</v>
      </c>
      <c r="C29" s="6" t="s">
        <v>4</v>
      </c>
      <c r="D29" s="6" t="s">
        <v>2</v>
      </c>
    </row>
    <row r="30" spans="1:4" x14ac:dyDescent="0.25">
      <c r="A30" s="10">
        <v>23</v>
      </c>
      <c r="B30" s="5" t="str">
        <f>HYPERLINK("#'FOLIAGE PLANTS'!A1","FOLIAGE PLANTS")</f>
        <v>FOLIAGE PLANTS</v>
      </c>
      <c r="C30" s="6" t="s">
        <v>4</v>
      </c>
      <c r="D30" s="6" t="s">
        <v>2</v>
      </c>
    </row>
    <row r="31" spans="1:4" x14ac:dyDescent="0.25">
      <c r="A31" s="10">
        <v>24</v>
      </c>
      <c r="B31" s="5" t="str">
        <f>HYPERLINK("#'FOOD CROP TOTALS'!A1","FOOD CROP TOTALS")</f>
        <v>FOOD CROP TOTALS</v>
      </c>
      <c r="C31" s="6" t="s">
        <v>9</v>
      </c>
      <c r="D31" s="6" t="s">
        <v>2</v>
      </c>
    </row>
    <row r="32" spans="1:4" x14ac:dyDescent="0.25">
      <c r="A32" s="10">
        <v>25</v>
      </c>
      <c r="B32" s="5" t="str">
        <f>HYPERLINK("#'FOOD CROP, OTHER'!A1","FOOD CROP, OTHER")</f>
        <v>FOOD CROP, OTHER</v>
      </c>
      <c r="C32" s="6" t="s">
        <v>3</v>
      </c>
      <c r="D32" s="6" t="s">
        <v>2</v>
      </c>
    </row>
    <row r="33" spans="1:4" x14ac:dyDescent="0.25">
      <c r="A33" s="10">
        <v>26</v>
      </c>
      <c r="B33" s="5" t="str">
        <f>HYPERLINK("#'FRUIT &amp; NUT PLANTS'!A1","FRUIT &amp; NUT PLANTS")</f>
        <v>FRUIT &amp; NUT PLANTS</v>
      </c>
      <c r="C33" s="6" t="s">
        <v>3</v>
      </c>
      <c r="D33" s="6" t="s">
        <v>2</v>
      </c>
    </row>
    <row r="34" spans="1:4" x14ac:dyDescent="0.25">
      <c r="A34" s="10">
        <v>27</v>
      </c>
      <c r="B34" s="5" t="str">
        <f>HYPERLINK("#'FRUIT TOTALS'!A1","FRUIT TOTALS")</f>
        <v>FRUIT TOTALS</v>
      </c>
      <c r="C34" s="6" t="s">
        <v>8</v>
      </c>
      <c r="D34" s="6" t="s">
        <v>2</v>
      </c>
    </row>
    <row r="35" spans="1:4" x14ac:dyDescent="0.25">
      <c r="A35" s="10">
        <v>28</v>
      </c>
      <c r="B35" s="5" t="str">
        <f>HYPERLINK("#'HERBS'!A1","HERBS")</f>
        <v>HERBS</v>
      </c>
      <c r="C35" s="6" t="s">
        <v>3</v>
      </c>
      <c r="D35" s="6" t="s">
        <v>2</v>
      </c>
    </row>
    <row r="36" spans="1:4" x14ac:dyDescent="0.25">
      <c r="A36" s="10">
        <v>29</v>
      </c>
      <c r="B36" s="5" t="str">
        <f>HYPERLINK("#'HORTICULTURE TOTALS'!A1","HORTICULTURE TOTALS")</f>
        <v>HORTICULTURE TOTALS</v>
      </c>
      <c r="C36" s="6" t="s">
        <v>7</v>
      </c>
      <c r="D36" s="6" t="s">
        <v>2</v>
      </c>
    </row>
    <row r="37" spans="1:4" x14ac:dyDescent="0.25">
      <c r="A37" s="10">
        <v>30</v>
      </c>
      <c r="B37" s="5" t="str">
        <f>HYPERLINK("#'HORTICULTURE, OTHER'!A1","HORTICULTURE, OTHER")</f>
        <v>HORTICULTURE, OTHER</v>
      </c>
      <c r="C37" s="6" t="s">
        <v>9</v>
      </c>
      <c r="D37" s="6" t="s">
        <v>2</v>
      </c>
    </row>
    <row r="38" spans="1:4" x14ac:dyDescent="0.25">
      <c r="A38" s="10">
        <v>31</v>
      </c>
      <c r="B38" s="5" t="str">
        <f>HYPERLINK("#'LETTUCE'!A1","LETTUCE")</f>
        <v>LETTUCE</v>
      </c>
      <c r="C38" s="6" t="s">
        <v>3</v>
      </c>
      <c r="D38" s="6" t="s">
        <v>2</v>
      </c>
    </row>
    <row r="39" spans="1:4" x14ac:dyDescent="0.25">
      <c r="A39" s="10">
        <v>32</v>
      </c>
      <c r="B39" s="5" t="str">
        <f>HYPERLINK("#'MUSHROOMS'!A1","MUSHROOMS")</f>
        <v>MUSHROOMS</v>
      </c>
      <c r="C39" s="6" t="s">
        <v>7</v>
      </c>
      <c r="D39" s="6" t="s">
        <v>2</v>
      </c>
    </row>
    <row r="40" spans="1:4" x14ac:dyDescent="0.25">
      <c r="A40" s="10">
        <v>33</v>
      </c>
      <c r="B40" s="5" t="str">
        <f>HYPERLINK("#'NURSERY TOTALS'!A1","NURSERY TOTALS")</f>
        <v>NURSERY TOTALS</v>
      </c>
      <c r="C40" s="6" t="s">
        <v>7</v>
      </c>
      <c r="D40" s="6" t="s">
        <v>2</v>
      </c>
    </row>
    <row r="41" spans="1:4" x14ac:dyDescent="0.25">
      <c r="A41" s="10">
        <v>34</v>
      </c>
      <c r="B41" s="5" t="str">
        <f>HYPERLINK("#'NURSERY, OTHER'!A1","NURSERY, OTHER")</f>
        <v>NURSERY, OTHER</v>
      </c>
      <c r="C41" s="6" t="s">
        <v>10</v>
      </c>
      <c r="D41" s="6" t="s">
        <v>2</v>
      </c>
    </row>
    <row r="42" spans="1:4" x14ac:dyDescent="0.25">
      <c r="A42" s="10">
        <v>35</v>
      </c>
      <c r="B42" s="5" t="str">
        <f>HYPERLINK("#'ORNAMENTAL GRASSES'!A1","ORNAMENTAL GRASSES")</f>
        <v>ORNAMENTAL GRASSES</v>
      </c>
      <c r="C42" s="6" t="s">
        <v>3</v>
      </c>
      <c r="D42" s="6" t="s">
        <v>2</v>
      </c>
    </row>
    <row r="43" spans="1:4" x14ac:dyDescent="0.25">
      <c r="A43" s="10">
        <v>36</v>
      </c>
      <c r="B43" s="5" t="str">
        <f>HYPERLINK("#'PALMS'!A1","PALMS")</f>
        <v>PALMS</v>
      </c>
      <c r="C43" s="6" t="s">
        <v>3</v>
      </c>
      <c r="D43" s="6" t="s">
        <v>2</v>
      </c>
    </row>
    <row r="44" spans="1:4" x14ac:dyDescent="0.25">
      <c r="A44" s="10">
        <v>37</v>
      </c>
      <c r="B44" s="5" t="str">
        <f>HYPERLINK("#'PEPPERS'!A1","PEPPERS")</f>
        <v>PEPPERS</v>
      </c>
      <c r="C44" s="6" t="s">
        <v>5</v>
      </c>
      <c r="D44" s="6" t="s">
        <v>2</v>
      </c>
    </row>
    <row r="45" spans="1:4" x14ac:dyDescent="0.25">
      <c r="A45" s="10">
        <v>38</v>
      </c>
      <c r="B45" s="5" t="str">
        <f>HYPERLINK("#'PROPAGATIVE MATERIAL'!A1","PROPAGATIVE MATERIAL")</f>
        <v>PROPAGATIVE MATERIAL</v>
      </c>
      <c r="C45" s="6" t="s">
        <v>11</v>
      </c>
      <c r="D45" s="6" t="s">
        <v>2</v>
      </c>
    </row>
    <row r="46" spans="1:4" x14ac:dyDescent="0.25">
      <c r="A46" s="10">
        <v>39</v>
      </c>
      <c r="B46" s="5" t="str">
        <f>HYPERLINK("#'SHORT TERM WOODY TREES'!A1","SHORT TERM WOODY TREES")</f>
        <v>SHORT TERM WOODY TREES</v>
      </c>
      <c r="C46" s="6" t="s">
        <v>1</v>
      </c>
      <c r="D46" s="6" t="s">
        <v>2</v>
      </c>
    </row>
    <row r="47" spans="1:4" x14ac:dyDescent="0.25">
      <c r="A47" s="10">
        <v>40</v>
      </c>
      <c r="B47" s="5" t="str">
        <f>HYPERLINK("#'SOD'!A1","SOD")</f>
        <v>SOD</v>
      </c>
      <c r="C47" s="6" t="s">
        <v>7</v>
      </c>
      <c r="D47" s="6" t="s">
        <v>2</v>
      </c>
    </row>
    <row r="48" spans="1:4" x14ac:dyDescent="0.25">
      <c r="A48" s="10">
        <v>41</v>
      </c>
      <c r="B48" s="5" t="str">
        <f>HYPERLINK("#'STRAWBERRIES'!A1","STRAWBERRIES")</f>
        <v>STRAWBERRIES</v>
      </c>
      <c r="C48" s="6" t="s">
        <v>5</v>
      </c>
      <c r="D48" s="6" t="s">
        <v>2</v>
      </c>
    </row>
    <row r="49" spans="1:4" x14ac:dyDescent="0.25">
      <c r="A49" s="10">
        <v>42</v>
      </c>
      <c r="B49" s="5" t="str">
        <f>HYPERLINK("#'TOMATOES'!A1","TOMATOES")</f>
        <v>TOMATOES</v>
      </c>
      <c r="C49" s="6" t="s">
        <v>8</v>
      </c>
      <c r="D49" s="6" t="s">
        <v>2</v>
      </c>
    </row>
    <row r="50" spans="1:4" x14ac:dyDescent="0.25">
      <c r="A50" s="10">
        <v>43</v>
      </c>
      <c r="B50" s="5" t="str">
        <f>HYPERLINK("#'TRANSPLANTS'!A1","TRANSPLANTS")</f>
        <v>TRANSPLANTS</v>
      </c>
      <c r="C50" s="6" t="s">
        <v>8</v>
      </c>
      <c r="D50" s="6" t="s">
        <v>2</v>
      </c>
    </row>
    <row r="51" spans="1:4" x14ac:dyDescent="0.25">
      <c r="A51" s="10">
        <v>44</v>
      </c>
      <c r="B51" s="5" t="str">
        <f>HYPERLINK("#'VEGETABLE SEEDS'!A1","VEGETABLE SEEDS")</f>
        <v>VEGETABLE SEEDS</v>
      </c>
      <c r="C51" s="6" t="s">
        <v>1</v>
      </c>
      <c r="D51" s="6" t="s">
        <v>2</v>
      </c>
    </row>
    <row r="52" spans="1:4" x14ac:dyDescent="0.25">
      <c r="A52" s="10">
        <v>45</v>
      </c>
      <c r="B52" s="5" t="str">
        <f>HYPERLINK("#'VEGETABLE TOTALS'!A1","VEGETABLE TOTALS")</f>
        <v>VEGETABLE TOTALS</v>
      </c>
      <c r="C52" s="6" t="s">
        <v>1</v>
      </c>
      <c r="D52" s="6" t="s">
        <v>2</v>
      </c>
    </row>
    <row r="53" spans="1:4" x14ac:dyDescent="0.25">
      <c r="A53" s="10">
        <v>46</v>
      </c>
      <c r="B53" s="5" t="str">
        <f>HYPERLINK("#'WOODY ORNAMENTALS &amp; VINES, OTHE'!A1","WOODY ORNAMENTALS &amp; VINES, OTHER")</f>
        <v>WOODY ORNAMENTALS &amp; VINES, OTHER</v>
      </c>
      <c r="C53" s="6" t="s">
        <v>3</v>
      </c>
      <c r="D53" s="6" t="s">
        <v>2</v>
      </c>
    </row>
    <row r="54" spans="1:4" x14ac:dyDescent="0.25">
      <c r="A54" s="10"/>
      <c r="B54" s="5"/>
      <c r="C54" s="6"/>
      <c r="D54" s="6"/>
    </row>
    <row r="55" spans="1:4" ht="138.75" customHeight="1" x14ac:dyDescent="0.25">
      <c r="A55" s="12" t="s">
        <v>5242</v>
      </c>
      <c r="B55" s="13" t="s">
        <v>5249</v>
      </c>
      <c r="C55" s="14"/>
      <c r="D55" s="14"/>
    </row>
    <row r="56" spans="1:4" ht="139.5" customHeight="1" x14ac:dyDescent="0.25">
      <c r="A56" s="15" t="s">
        <v>5250</v>
      </c>
      <c r="B56" s="16" t="s">
        <v>5251</v>
      </c>
      <c r="C56" s="16"/>
      <c r="D56" s="16"/>
    </row>
    <row r="57" spans="1:4" x14ac:dyDescent="0.25">
      <c r="A57" s="11" t="s">
        <v>5237</v>
      </c>
      <c r="B57" s="8" t="s">
        <v>5236</v>
      </c>
    </row>
  </sheetData>
  <mergeCells count="2">
    <mergeCell ref="B55:D55"/>
    <mergeCell ref="B56:D56"/>
  </mergeCells>
  <hyperlinks>
    <hyperlink ref="B57" r:id="rId1" xr:uid="{0897275B-F5C3-44D3-89E3-C94DEF751947}"/>
  </hyperlinks>
  <pageMargins left="0.75" right="0.75" top="1" bottom="1" header="0.511811023622047" footer="0.511811023622047"/>
  <pageSetup paperSize="9" orientation="portrait" horizontalDpi="300" verticalDpi="300"/>
  <tableParts count="1">
    <tablePart r:id="rId2"/>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BN9"/>
  <sheetViews>
    <sheetView zoomScaleNormal="100" workbookViewId="0">
      <pane ySplit="1" topLeftCell="A2" activePane="bottomLeft" state="frozen"/>
      <selection pane="bottomLeft"/>
    </sheetView>
  </sheetViews>
  <sheetFormatPr defaultColWidth="8.7109375" defaultRowHeight="15" x14ac:dyDescent="0.25"/>
  <cols>
    <col min="1" max="1" width="8" customWidth="1"/>
    <col min="2" max="2" width="43" customWidth="1"/>
    <col min="3" max="6" width="50" customWidth="1"/>
    <col min="7" max="7" width="49" customWidth="1"/>
    <col min="8" max="8" width="45" customWidth="1"/>
    <col min="9" max="9" width="44" customWidth="1"/>
    <col min="10" max="11" width="50" customWidth="1"/>
    <col min="12" max="12" width="48" customWidth="1"/>
    <col min="13" max="66" width="50" customWidth="1"/>
  </cols>
  <sheetData>
    <row r="1" spans="1:66" ht="25.5" x14ac:dyDescent="0.25">
      <c r="A1" s="1" t="s">
        <v>12</v>
      </c>
      <c r="B1" s="1" t="s">
        <v>1869</v>
      </c>
      <c r="C1" s="1" t="s">
        <v>1870</v>
      </c>
      <c r="D1" s="1" t="s">
        <v>1871</v>
      </c>
      <c r="E1" s="1" t="s">
        <v>1872</v>
      </c>
      <c r="F1" s="1" t="s">
        <v>1873</v>
      </c>
      <c r="G1" s="1" t="s">
        <v>1874</v>
      </c>
      <c r="H1" s="1" t="s">
        <v>1875</v>
      </c>
      <c r="I1" s="1" t="s">
        <v>1876</v>
      </c>
      <c r="J1" s="1" t="s">
        <v>1877</v>
      </c>
      <c r="K1" s="1" t="s">
        <v>1878</v>
      </c>
      <c r="L1" s="1" t="s">
        <v>1879</v>
      </c>
      <c r="M1" s="1" t="s">
        <v>1880</v>
      </c>
      <c r="N1" s="1" t="s">
        <v>1881</v>
      </c>
      <c r="O1" s="1" t="s">
        <v>1882</v>
      </c>
      <c r="P1" s="1" t="s">
        <v>1883</v>
      </c>
      <c r="Q1" s="1" t="s">
        <v>1884</v>
      </c>
      <c r="R1" s="1" t="s">
        <v>1885</v>
      </c>
      <c r="S1" s="1" t="s">
        <v>1886</v>
      </c>
      <c r="T1" s="1" t="s">
        <v>1887</v>
      </c>
      <c r="U1" s="1" t="s">
        <v>1888</v>
      </c>
      <c r="V1" s="1" t="s">
        <v>1889</v>
      </c>
      <c r="W1" s="1" t="s">
        <v>1890</v>
      </c>
      <c r="X1" s="1" t="s">
        <v>1891</v>
      </c>
      <c r="Y1" s="1" t="s">
        <v>1892</v>
      </c>
      <c r="Z1" s="1" t="s">
        <v>1893</v>
      </c>
      <c r="AA1" s="1" t="s">
        <v>1894</v>
      </c>
      <c r="AB1" s="1" t="s">
        <v>1895</v>
      </c>
      <c r="AC1" s="1" t="s">
        <v>1896</v>
      </c>
      <c r="AD1" s="1" t="s">
        <v>1897</v>
      </c>
      <c r="AE1" s="1" t="s">
        <v>1898</v>
      </c>
      <c r="AF1" s="1" t="s">
        <v>1899</v>
      </c>
      <c r="AG1" s="1" t="s">
        <v>1900</v>
      </c>
      <c r="AH1" s="1" t="s">
        <v>1901</v>
      </c>
      <c r="AI1" s="1" t="s">
        <v>1902</v>
      </c>
      <c r="AJ1" s="1" t="s">
        <v>1903</v>
      </c>
      <c r="AK1" s="1" t="s">
        <v>1904</v>
      </c>
      <c r="AL1" s="1" t="s">
        <v>1905</v>
      </c>
      <c r="AM1" s="1" t="s">
        <v>1906</v>
      </c>
      <c r="AN1" s="1" t="s">
        <v>1907</v>
      </c>
      <c r="AO1" s="1" t="s">
        <v>1908</v>
      </c>
      <c r="AP1" s="1" t="s">
        <v>1909</v>
      </c>
      <c r="AQ1" s="1" t="s">
        <v>1910</v>
      </c>
      <c r="AR1" s="1" t="s">
        <v>1911</v>
      </c>
      <c r="AS1" s="1" t="s">
        <v>1912</v>
      </c>
      <c r="AT1" s="1" t="s">
        <v>1913</v>
      </c>
      <c r="AU1" s="1" t="s">
        <v>1914</v>
      </c>
      <c r="AV1" s="1" t="s">
        <v>1915</v>
      </c>
      <c r="AW1" s="1" t="s">
        <v>1916</v>
      </c>
      <c r="AX1" s="1" t="s">
        <v>1917</v>
      </c>
      <c r="AY1" s="1" t="s">
        <v>1918</v>
      </c>
      <c r="AZ1" s="1" t="s">
        <v>1919</v>
      </c>
      <c r="BA1" s="1" t="s">
        <v>1920</v>
      </c>
      <c r="BB1" s="1" t="s">
        <v>1921</v>
      </c>
      <c r="BC1" s="1" t="s">
        <v>1922</v>
      </c>
      <c r="BD1" s="1" t="s">
        <v>1923</v>
      </c>
      <c r="BE1" s="1" t="s">
        <v>1924</v>
      </c>
      <c r="BF1" s="1" t="s">
        <v>1925</v>
      </c>
      <c r="BG1" s="1" t="s">
        <v>1926</v>
      </c>
      <c r="BH1" s="1" t="s">
        <v>1927</v>
      </c>
      <c r="BI1" s="1" t="s">
        <v>1928</v>
      </c>
      <c r="BJ1" s="1" t="s">
        <v>1929</v>
      </c>
      <c r="BK1" s="1" t="s">
        <v>1930</v>
      </c>
      <c r="BL1" s="1" t="s">
        <v>1931</v>
      </c>
      <c r="BM1" s="1" t="s">
        <v>1932</v>
      </c>
      <c r="BN1" s="1" t="s">
        <v>1933</v>
      </c>
    </row>
    <row r="2" spans="1:66" x14ac:dyDescent="0.25">
      <c r="A2" s="2">
        <v>2002</v>
      </c>
      <c r="B2" s="2" t="s">
        <v>23</v>
      </c>
      <c r="C2" s="2">
        <v>4233</v>
      </c>
      <c r="D2" s="2"/>
      <c r="E2" s="2">
        <v>19</v>
      </c>
      <c r="F2" s="2">
        <v>28</v>
      </c>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row>
    <row r="3" spans="1:66" x14ac:dyDescent="0.25">
      <c r="A3" s="2">
        <v>2007</v>
      </c>
      <c r="B3" s="2">
        <v>91</v>
      </c>
      <c r="C3" s="2">
        <v>8323</v>
      </c>
      <c r="D3" s="2"/>
      <c r="E3" s="2">
        <v>29</v>
      </c>
      <c r="F3" s="2">
        <v>37</v>
      </c>
      <c r="G3" s="2"/>
      <c r="H3" s="2"/>
      <c r="I3" s="2"/>
      <c r="J3" s="2"/>
      <c r="K3" s="2"/>
      <c r="L3" s="2"/>
      <c r="M3" s="2"/>
      <c r="N3" s="2"/>
      <c r="O3" s="2"/>
      <c r="P3" s="2"/>
      <c r="Q3" s="2"/>
      <c r="R3" s="2"/>
      <c r="S3" s="2"/>
      <c r="T3" s="2"/>
      <c r="U3" s="2"/>
      <c r="V3" s="2"/>
      <c r="W3" s="2"/>
      <c r="X3" s="2"/>
      <c r="Y3" s="2"/>
      <c r="Z3" s="2">
        <v>45</v>
      </c>
      <c r="AA3" s="2">
        <v>14</v>
      </c>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row>
    <row r="4" spans="1:66" x14ac:dyDescent="0.25">
      <c r="A4" s="2">
        <v>2009</v>
      </c>
      <c r="B4" s="2" t="s">
        <v>23</v>
      </c>
      <c r="C4" s="2"/>
      <c r="D4" s="2">
        <v>32400</v>
      </c>
      <c r="E4" s="2"/>
      <c r="F4" s="2">
        <v>8</v>
      </c>
      <c r="G4" s="2">
        <v>6</v>
      </c>
      <c r="H4" s="2">
        <v>8</v>
      </c>
      <c r="I4" s="2" t="s">
        <v>23</v>
      </c>
      <c r="J4" s="2"/>
      <c r="K4" s="2"/>
      <c r="L4" s="2" t="s">
        <v>23</v>
      </c>
      <c r="M4" s="2" t="s">
        <v>23</v>
      </c>
      <c r="N4" s="2" t="s">
        <v>23</v>
      </c>
      <c r="O4" s="2">
        <v>2</v>
      </c>
      <c r="P4" s="2">
        <v>2</v>
      </c>
      <c r="Q4" s="2">
        <v>2</v>
      </c>
      <c r="R4" s="2" t="s">
        <v>23</v>
      </c>
      <c r="S4" s="2" t="s">
        <v>23</v>
      </c>
      <c r="T4" s="2">
        <v>2</v>
      </c>
      <c r="U4" s="2" t="s">
        <v>23</v>
      </c>
      <c r="V4" s="2" t="s">
        <v>23</v>
      </c>
      <c r="W4" s="2"/>
      <c r="X4" s="2"/>
      <c r="Y4" s="2"/>
      <c r="Z4" s="2"/>
      <c r="AA4" s="2"/>
      <c r="AB4" s="2" t="s">
        <v>1511</v>
      </c>
      <c r="AC4" s="2" t="s">
        <v>23</v>
      </c>
      <c r="AD4" s="2">
        <v>8</v>
      </c>
      <c r="AE4" s="2">
        <v>6</v>
      </c>
      <c r="AF4" s="2">
        <v>8</v>
      </c>
      <c r="AG4" s="2">
        <v>263120</v>
      </c>
      <c r="AH4" s="2" t="s">
        <v>23</v>
      </c>
      <c r="AI4" s="2">
        <v>4</v>
      </c>
      <c r="AJ4" s="2" t="s">
        <v>23</v>
      </c>
      <c r="AK4" s="2" t="s">
        <v>23</v>
      </c>
      <c r="AL4" s="2">
        <v>4</v>
      </c>
      <c r="AM4" s="2" t="s">
        <v>23</v>
      </c>
      <c r="AN4" s="2">
        <v>726</v>
      </c>
      <c r="AO4" s="2"/>
      <c r="AP4" s="2"/>
      <c r="AQ4" s="2"/>
      <c r="AR4" s="2"/>
      <c r="AS4" s="2">
        <v>4</v>
      </c>
      <c r="AT4" s="2" t="s">
        <v>23</v>
      </c>
      <c r="AU4" s="2" t="s">
        <v>23</v>
      </c>
      <c r="AV4" s="2">
        <v>5500</v>
      </c>
      <c r="AW4" s="2">
        <v>6</v>
      </c>
      <c r="AX4" s="2">
        <v>5500</v>
      </c>
      <c r="AY4" s="2">
        <v>6</v>
      </c>
      <c r="AZ4" s="2">
        <v>5500</v>
      </c>
      <c r="BA4" s="2">
        <v>6</v>
      </c>
      <c r="BB4" s="2">
        <v>8300</v>
      </c>
      <c r="BC4" s="2">
        <v>6</v>
      </c>
      <c r="BD4" s="2">
        <v>3800</v>
      </c>
      <c r="BE4" s="2">
        <v>4</v>
      </c>
      <c r="BF4" s="2">
        <v>3800</v>
      </c>
      <c r="BG4" s="2">
        <v>4</v>
      </c>
      <c r="BH4" s="2"/>
      <c r="BI4" s="2"/>
      <c r="BJ4" s="2"/>
      <c r="BK4" s="2"/>
      <c r="BL4" s="2">
        <v>4</v>
      </c>
      <c r="BM4" s="2" t="s">
        <v>23</v>
      </c>
      <c r="BN4" s="2">
        <v>726</v>
      </c>
    </row>
    <row r="5" spans="1:66" x14ac:dyDescent="0.25">
      <c r="A5" s="2">
        <v>2012</v>
      </c>
      <c r="B5" s="2">
        <v>52</v>
      </c>
      <c r="C5" s="2">
        <v>2007</v>
      </c>
      <c r="D5" s="2"/>
      <c r="E5" s="2">
        <v>14</v>
      </c>
      <c r="F5" s="2">
        <v>20</v>
      </c>
      <c r="G5" s="2"/>
      <c r="H5" s="2">
        <v>14</v>
      </c>
      <c r="I5" s="2" t="s">
        <v>23</v>
      </c>
      <c r="J5" s="2">
        <v>0.2</v>
      </c>
      <c r="K5" s="2" t="s">
        <v>23</v>
      </c>
      <c r="L5" s="2"/>
      <c r="M5" s="2"/>
      <c r="N5" s="2"/>
      <c r="O5" s="2"/>
      <c r="P5" s="2"/>
      <c r="Q5" s="2"/>
      <c r="R5" s="2"/>
      <c r="S5" s="2"/>
      <c r="T5" s="2"/>
      <c r="U5" s="2"/>
      <c r="V5" s="2"/>
      <c r="W5" s="2"/>
      <c r="X5" s="2"/>
      <c r="Y5" s="2"/>
      <c r="Z5" s="2">
        <v>7</v>
      </c>
      <c r="AA5" s="2">
        <v>5</v>
      </c>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row>
    <row r="6" spans="1:66" x14ac:dyDescent="0.25">
      <c r="A6" s="2">
        <v>2014</v>
      </c>
      <c r="B6" s="2" t="s">
        <v>1511</v>
      </c>
      <c r="C6" s="2"/>
      <c r="D6" s="2" t="s">
        <v>23</v>
      </c>
      <c r="E6" s="2"/>
      <c r="F6" s="2">
        <v>3</v>
      </c>
      <c r="G6" s="2">
        <v>1</v>
      </c>
      <c r="H6" s="2">
        <v>3</v>
      </c>
      <c r="I6" s="2">
        <v>287780</v>
      </c>
      <c r="J6" s="2"/>
      <c r="K6" s="2"/>
      <c r="L6" s="2">
        <v>4600</v>
      </c>
      <c r="M6" s="2" t="s">
        <v>23</v>
      </c>
      <c r="N6" s="2"/>
      <c r="O6" s="2">
        <v>2</v>
      </c>
      <c r="P6" s="2"/>
      <c r="Q6" s="2">
        <v>2</v>
      </c>
      <c r="R6" s="2" t="s">
        <v>23</v>
      </c>
      <c r="S6" s="2" t="s">
        <v>23</v>
      </c>
      <c r="T6" s="2">
        <v>2</v>
      </c>
      <c r="U6" s="2" t="s">
        <v>23</v>
      </c>
      <c r="V6" s="2" t="s">
        <v>23</v>
      </c>
      <c r="W6" s="2"/>
      <c r="X6" s="2"/>
      <c r="Y6" s="2"/>
      <c r="Z6" s="2"/>
      <c r="AA6" s="2"/>
      <c r="AB6" s="2" t="s">
        <v>23</v>
      </c>
      <c r="AC6" s="2" t="s">
        <v>23</v>
      </c>
      <c r="AD6" s="2">
        <v>3</v>
      </c>
      <c r="AE6" s="2">
        <v>1</v>
      </c>
      <c r="AF6" s="2">
        <v>3</v>
      </c>
      <c r="AG6" s="2" t="s">
        <v>23</v>
      </c>
      <c r="AH6" s="2" t="s">
        <v>23</v>
      </c>
      <c r="AI6" s="2">
        <v>3</v>
      </c>
      <c r="AJ6" s="2" t="s">
        <v>23</v>
      </c>
      <c r="AK6" s="2" t="s">
        <v>23</v>
      </c>
      <c r="AL6" s="2"/>
      <c r="AM6" s="2"/>
      <c r="AN6" s="2"/>
      <c r="AO6" s="2"/>
      <c r="AP6" s="2"/>
      <c r="AQ6" s="2"/>
      <c r="AR6" s="2"/>
      <c r="AS6" s="2">
        <v>3</v>
      </c>
      <c r="AT6" s="2">
        <v>287780</v>
      </c>
      <c r="AU6" s="2">
        <v>4600</v>
      </c>
      <c r="AV6" s="2" t="s">
        <v>23</v>
      </c>
      <c r="AW6" s="2">
        <v>1</v>
      </c>
      <c r="AX6" s="2" t="s">
        <v>23</v>
      </c>
      <c r="AY6" s="2">
        <v>1</v>
      </c>
      <c r="AZ6" s="2" t="s">
        <v>23</v>
      </c>
      <c r="BA6" s="2">
        <v>1</v>
      </c>
      <c r="BB6" s="2" t="s">
        <v>23</v>
      </c>
      <c r="BC6" s="2">
        <v>1</v>
      </c>
      <c r="BD6" s="2" t="s">
        <v>23</v>
      </c>
      <c r="BE6" s="2">
        <v>1</v>
      </c>
      <c r="BF6" s="2" t="s">
        <v>23</v>
      </c>
      <c r="BG6" s="2">
        <v>1</v>
      </c>
      <c r="BH6" s="2"/>
      <c r="BI6" s="2"/>
      <c r="BJ6" s="2"/>
      <c r="BK6" s="2"/>
      <c r="BL6" s="2"/>
      <c r="BM6" s="2"/>
      <c r="BN6" s="2"/>
    </row>
    <row r="7" spans="1:66" x14ac:dyDescent="0.25">
      <c r="A7" s="2">
        <v>2017</v>
      </c>
      <c r="B7" s="2">
        <v>61</v>
      </c>
      <c r="C7" s="2">
        <v>3727</v>
      </c>
      <c r="D7" s="2"/>
      <c r="E7" s="2">
        <v>23</v>
      </c>
      <c r="F7" s="2">
        <v>29</v>
      </c>
      <c r="G7" s="2"/>
      <c r="H7" s="2">
        <v>23</v>
      </c>
      <c r="I7" s="2">
        <v>261000</v>
      </c>
      <c r="J7" s="2">
        <v>0.3</v>
      </c>
      <c r="K7" s="2" t="s">
        <v>1511</v>
      </c>
      <c r="L7" s="2"/>
      <c r="M7" s="2"/>
      <c r="N7" s="2"/>
      <c r="O7" s="2"/>
      <c r="P7" s="2"/>
      <c r="Q7" s="2"/>
      <c r="R7" s="2"/>
      <c r="S7" s="2"/>
      <c r="T7" s="2"/>
      <c r="U7" s="2"/>
      <c r="V7" s="2"/>
      <c r="W7" s="2"/>
      <c r="X7" s="2"/>
      <c r="Y7" s="2"/>
      <c r="Z7" s="2">
        <v>43</v>
      </c>
      <c r="AA7" s="2">
        <v>14</v>
      </c>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row>
    <row r="8" spans="1:66" x14ac:dyDescent="0.25">
      <c r="A8" s="2">
        <v>2019</v>
      </c>
      <c r="B8" s="2" t="s">
        <v>1511</v>
      </c>
      <c r="C8" s="2"/>
      <c r="D8" s="2" t="s">
        <v>23</v>
      </c>
      <c r="E8" s="2"/>
      <c r="F8" s="2">
        <v>10</v>
      </c>
      <c r="G8" s="2">
        <v>5</v>
      </c>
      <c r="H8" s="2">
        <v>8</v>
      </c>
      <c r="I8" s="2">
        <v>281636</v>
      </c>
      <c r="J8" s="2"/>
      <c r="K8" s="2"/>
      <c r="L8" s="2" t="s">
        <v>23</v>
      </c>
      <c r="M8" s="2" t="s">
        <v>23</v>
      </c>
      <c r="N8" s="2" t="s">
        <v>23</v>
      </c>
      <c r="O8" s="2">
        <v>7</v>
      </c>
      <c r="P8" s="2">
        <v>4</v>
      </c>
      <c r="Q8" s="2">
        <v>5</v>
      </c>
      <c r="R8" s="2" t="s">
        <v>23</v>
      </c>
      <c r="S8" s="2" t="s">
        <v>23</v>
      </c>
      <c r="T8" s="2">
        <v>2</v>
      </c>
      <c r="U8" s="2" t="s">
        <v>23</v>
      </c>
      <c r="V8" s="2" t="s">
        <v>23</v>
      </c>
      <c r="W8" s="2">
        <v>3</v>
      </c>
      <c r="X8" s="2">
        <v>600</v>
      </c>
      <c r="Y8" s="2" t="s">
        <v>23</v>
      </c>
      <c r="Z8" s="2"/>
      <c r="AA8" s="2"/>
      <c r="AB8" s="2" t="s">
        <v>1511</v>
      </c>
      <c r="AC8" s="2" t="s">
        <v>23</v>
      </c>
      <c r="AD8" s="2">
        <v>5</v>
      </c>
      <c r="AE8" s="2">
        <v>3</v>
      </c>
      <c r="AF8" s="2">
        <v>5</v>
      </c>
      <c r="AG8" s="2" t="s">
        <v>23</v>
      </c>
      <c r="AH8" s="2" t="s">
        <v>23</v>
      </c>
      <c r="AI8" s="2">
        <v>4</v>
      </c>
      <c r="AJ8" s="2" t="s">
        <v>23</v>
      </c>
      <c r="AK8" s="2" t="s">
        <v>23</v>
      </c>
      <c r="AL8" s="2">
        <v>1</v>
      </c>
      <c r="AM8" s="2" t="s">
        <v>23</v>
      </c>
      <c r="AN8" s="2" t="s">
        <v>23</v>
      </c>
      <c r="AO8" s="2" t="s">
        <v>23</v>
      </c>
      <c r="AP8" s="2" t="s">
        <v>23</v>
      </c>
      <c r="AQ8" s="2">
        <v>2</v>
      </c>
      <c r="AR8" s="2">
        <v>2</v>
      </c>
      <c r="AS8" s="2">
        <v>4</v>
      </c>
      <c r="AT8" s="2" t="s">
        <v>23</v>
      </c>
      <c r="AU8" s="2">
        <v>750</v>
      </c>
      <c r="AV8" s="2" t="s">
        <v>23</v>
      </c>
      <c r="AW8" s="2">
        <v>3</v>
      </c>
      <c r="AX8" s="2">
        <v>4420</v>
      </c>
      <c r="AY8" s="2">
        <v>3</v>
      </c>
      <c r="AZ8" s="2">
        <v>4440</v>
      </c>
      <c r="BA8" s="2">
        <v>5</v>
      </c>
      <c r="BB8" s="2">
        <v>3615</v>
      </c>
      <c r="BC8" s="2">
        <v>3</v>
      </c>
      <c r="BD8" s="2" t="s">
        <v>23</v>
      </c>
      <c r="BE8" s="2">
        <v>1</v>
      </c>
      <c r="BF8" s="2" t="s">
        <v>23</v>
      </c>
      <c r="BG8" s="2">
        <v>1</v>
      </c>
      <c r="BH8" s="2" t="s">
        <v>23</v>
      </c>
      <c r="BI8" s="2">
        <v>1</v>
      </c>
      <c r="BJ8" s="2" t="s">
        <v>23</v>
      </c>
      <c r="BK8" s="2">
        <v>3</v>
      </c>
      <c r="BL8" s="2">
        <v>4</v>
      </c>
      <c r="BM8" s="2" t="s">
        <v>23</v>
      </c>
      <c r="BN8" s="2" t="s">
        <v>23</v>
      </c>
    </row>
    <row r="9" spans="1:66" x14ac:dyDescent="0.25">
      <c r="A9" s="2">
        <v>2022</v>
      </c>
      <c r="B9" s="2">
        <v>80</v>
      </c>
      <c r="C9" s="2">
        <v>2570</v>
      </c>
      <c r="D9" s="2"/>
      <c r="E9" s="2">
        <v>19</v>
      </c>
      <c r="F9" s="2">
        <v>24</v>
      </c>
      <c r="G9" s="2"/>
      <c r="H9" s="2">
        <v>19</v>
      </c>
      <c r="I9" s="2" t="s">
        <v>23</v>
      </c>
      <c r="J9" s="2">
        <v>0.3</v>
      </c>
      <c r="K9" s="2" t="s">
        <v>23</v>
      </c>
      <c r="L9" s="2"/>
      <c r="M9" s="2"/>
      <c r="N9" s="2"/>
      <c r="O9" s="2"/>
      <c r="P9" s="2"/>
      <c r="Q9" s="2"/>
      <c r="R9" s="2"/>
      <c r="S9" s="2"/>
      <c r="T9" s="2"/>
      <c r="U9" s="2"/>
      <c r="V9" s="2"/>
      <c r="W9" s="2"/>
      <c r="X9" s="2"/>
      <c r="Y9" s="2"/>
      <c r="Z9" s="2">
        <v>44</v>
      </c>
      <c r="AA9" s="2">
        <v>10</v>
      </c>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row>
  </sheetData>
  <pageMargins left="0.75" right="0.75" top="1" bottom="1" header="0.511811023622047" footer="0.511811023622047"/>
  <pageSetup paperSize="9" orientation="portrait" horizontalDpi="300" verticalDpi="300"/>
  <tableParts count="1">
    <tablePart r:id="rId1"/>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G8"/>
  <sheetViews>
    <sheetView zoomScaleNormal="100" workbookViewId="0">
      <pane ySplit="1" topLeftCell="A2" activePane="bottomLeft" state="frozen"/>
      <selection pane="bottomLeft"/>
    </sheetView>
  </sheetViews>
  <sheetFormatPr defaultColWidth="8.7109375" defaultRowHeight="15" x14ac:dyDescent="0.25"/>
  <cols>
    <col min="1" max="1" width="8" customWidth="1"/>
    <col min="2" max="7" width="50" customWidth="1"/>
  </cols>
  <sheetData>
    <row r="1" spans="1:7" ht="38.25" x14ac:dyDescent="0.25">
      <c r="A1" s="1" t="s">
        <v>12</v>
      </c>
      <c r="B1" s="1" t="s">
        <v>1934</v>
      </c>
      <c r="C1" s="1" t="s">
        <v>1935</v>
      </c>
      <c r="D1" s="1" t="s">
        <v>1936</v>
      </c>
      <c r="E1" s="1" t="s">
        <v>1937</v>
      </c>
      <c r="F1" s="1" t="s">
        <v>1938</v>
      </c>
      <c r="G1" s="1" t="s">
        <v>1939</v>
      </c>
    </row>
    <row r="2" spans="1:7" x14ac:dyDescent="0.25">
      <c r="A2" s="2">
        <v>2002</v>
      </c>
      <c r="B2" s="2">
        <v>19</v>
      </c>
      <c r="C2" s="2">
        <v>336000</v>
      </c>
      <c r="D2" s="2"/>
      <c r="E2" s="2">
        <v>0.1</v>
      </c>
      <c r="F2" s="2"/>
      <c r="G2" s="2"/>
    </row>
    <row r="3" spans="1:7" x14ac:dyDescent="0.25">
      <c r="A3" s="2">
        <v>2007</v>
      </c>
      <c r="B3" s="2">
        <v>44</v>
      </c>
      <c r="C3" s="2">
        <v>282000</v>
      </c>
      <c r="D3" s="2"/>
      <c r="E3" s="2">
        <v>0.1</v>
      </c>
      <c r="F3" s="2"/>
      <c r="G3" s="2"/>
    </row>
    <row r="4" spans="1:7" x14ac:dyDescent="0.25">
      <c r="A4" s="2">
        <v>2012</v>
      </c>
      <c r="B4" s="2">
        <v>23</v>
      </c>
      <c r="C4" s="2">
        <v>210000</v>
      </c>
      <c r="D4" s="2">
        <v>0.3</v>
      </c>
      <c r="E4" s="2" t="s">
        <v>1511</v>
      </c>
      <c r="F4" s="2"/>
      <c r="G4" s="2"/>
    </row>
    <row r="5" spans="1:7" x14ac:dyDescent="0.25">
      <c r="A5" s="2">
        <v>2017</v>
      </c>
      <c r="B5" s="2">
        <v>27</v>
      </c>
      <c r="C5" s="2" t="s">
        <v>23</v>
      </c>
      <c r="D5" s="2">
        <v>0.4</v>
      </c>
      <c r="E5" s="2" t="s">
        <v>23</v>
      </c>
      <c r="F5" s="2"/>
      <c r="G5" s="2"/>
    </row>
    <row r="6" spans="1:7" x14ac:dyDescent="0.25">
      <c r="A6" s="2">
        <v>2018</v>
      </c>
      <c r="B6" s="2"/>
      <c r="C6" s="2"/>
      <c r="D6" s="2"/>
      <c r="E6" s="2"/>
      <c r="F6" s="2">
        <v>60</v>
      </c>
      <c r="G6" s="2">
        <v>4</v>
      </c>
    </row>
    <row r="7" spans="1:7" x14ac:dyDescent="0.25">
      <c r="A7" s="2">
        <v>2022</v>
      </c>
      <c r="B7" s="2">
        <v>20</v>
      </c>
      <c r="C7" s="2">
        <v>496000</v>
      </c>
      <c r="D7" s="2">
        <v>0.3</v>
      </c>
      <c r="E7" s="2">
        <v>0.1</v>
      </c>
      <c r="F7" s="2"/>
      <c r="G7" s="2"/>
    </row>
    <row r="8" spans="1:7" x14ac:dyDescent="0.25">
      <c r="A8" s="2">
        <v>2023</v>
      </c>
      <c r="B8" s="2"/>
      <c r="C8" s="2"/>
      <c r="D8" s="2"/>
      <c r="E8" s="2"/>
      <c r="F8" s="2" t="s">
        <v>23</v>
      </c>
      <c r="G8" s="2">
        <v>1</v>
      </c>
    </row>
  </sheetData>
  <pageMargins left="0.75" right="0.75" top="1" bottom="1" header="0.511811023622047" footer="0.511811023622047"/>
  <pageSetup paperSize="9" orientation="portrait" horizontalDpi="300" verticalDpi="300"/>
  <tableParts count="1">
    <tablePart r:id="rId1"/>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EQ4"/>
  <sheetViews>
    <sheetView zoomScaleNormal="100" workbookViewId="0">
      <pane ySplit="1" topLeftCell="A2" activePane="bottomLeft" state="frozen"/>
      <selection pane="bottomLeft"/>
    </sheetView>
  </sheetViews>
  <sheetFormatPr defaultColWidth="8.7109375" defaultRowHeight="15" x14ac:dyDescent="0.25"/>
  <cols>
    <col min="1" max="1" width="8" customWidth="1"/>
    <col min="2" max="2" width="47" customWidth="1"/>
    <col min="3" max="3" width="46" customWidth="1"/>
    <col min="4" max="147" width="50" customWidth="1"/>
  </cols>
  <sheetData>
    <row r="1" spans="1:147" ht="38.25" x14ac:dyDescent="0.25">
      <c r="A1" s="1" t="s">
        <v>12</v>
      </c>
      <c r="B1" s="1" t="s">
        <v>1940</v>
      </c>
      <c r="C1" s="1" t="s">
        <v>1941</v>
      </c>
      <c r="D1" s="1" t="s">
        <v>1942</v>
      </c>
      <c r="E1" s="1" t="s">
        <v>1943</v>
      </c>
      <c r="F1" s="1" t="s">
        <v>1944</v>
      </c>
      <c r="G1" s="1" t="s">
        <v>1945</v>
      </c>
      <c r="H1" s="1" t="s">
        <v>1946</v>
      </c>
      <c r="I1" s="1" t="s">
        <v>1947</v>
      </c>
      <c r="J1" s="1" t="s">
        <v>1948</v>
      </c>
      <c r="K1" s="1" t="s">
        <v>1949</v>
      </c>
      <c r="L1" s="1" t="s">
        <v>1950</v>
      </c>
      <c r="M1" s="1" t="s">
        <v>1951</v>
      </c>
      <c r="N1" s="1" t="s">
        <v>1952</v>
      </c>
      <c r="O1" s="1" t="s">
        <v>1953</v>
      </c>
      <c r="P1" s="1" t="s">
        <v>1954</v>
      </c>
      <c r="Q1" s="1" t="s">
        <v>1955</v>
      </c>
      <c r="R1" s="1" t="s">
        <v>1956</v>
      </c>
      <c r="S1" s="1" t="s">
        <v>1957</v>
      </c>
      <c r="T1" s="1" t="s">
        <v>1958</v>
      </c>
      <c r="U1" s="1" t="s">
        <v>1959</v>
      </c>
      <c r="V1" s="1" t="s">
        <v>1960</v>
      </c>
      <c r="W1" s="1" t="s">
        <v>1961</v>
      </c>
      <c r="X1" s="1" t="s">
        <v>1962</v>
      </c>
      <c r="Y1" s="1" t="s">
        <v>1963</v>
      </c>
      <c r="Z1" s="1" t="s">
        <v>1964</v>
      </c>
      <c r="AA1" s="1" t="s">
        <v>1965</v>
      </c>
      <c r="AB1" s="1" t="s">
        <v>1966</v>
      </c>
      <c r="AC1" s="1" t="s">
        <v>1967</v>
      </c>
      <c r="AD1" s="1" t="s">
        <v>1968</v>
      </c>
      <c r="AE1" s="1" t="s">
        <v>1969</v>
      </c>
      <c r="AF1" s="1" t="s">
        <v>1970</v>
      </c>
      <c r="AG1" s="1" t="s">
        <v>1971</v>
      </c>
      <c r="AH1" s="1" t="s">
        <v>1972</v>
      </c>
      <c r="AI1" s="1" t="s">
        <v>1973</v>
      </c>
      <c r="AJ1" s="1" t="s">
        <v>1974</v>
      </c>
      <c r="AK1" s="1" t="s">
        <v>1975</v>
      </c>
      <c r="AL1" s="1" t="s">
        <v>1976</v>
      </c>
      <c r="AM1" s="1" t="s">
        <v>1977</v>
      </c>
      <c r="AN1" s="1" t="s">
        <v>1978</v>
      </c>
      <c r="AO1" s="1" t="s">
        <v>1979</v>
      </c>
      <c r="AP1" s="1" t="s">
        <v>1980</v>
      </c>
      <c r="AQ1" s="1" t="s">
        <v>1981</v>
      </c>
      <c r="AR1" s="1" t="s">
        <v>1982</v>
      </c>
      <c r="AS1" s="1" t="s">
        <v>1983</v>
      </c>
      <c r="AT1" s="1" t="s">
        <v>1984</v>
      </c>
      <c r="AU1" s="1" t="s">
        <v>1985</v>
      </c>
      <c r="AV1" s="1" t="s">
        <v>1986</v>
      </c>
      <c r="AW1" s="1" t="s">
        <v>1987</v>
      </c>
      <c r="AX1" s="1" t="s">
        <v>1988</v>
      </c>
      <c r="AY1" s="1" t="s">
        <v>1989</v>
      </c>
      <c r="AZ1" s="1" t="s">
        <v>1990</v>
      </c>
      <c r="BA1" s="1" t="s">
        <v>1991</v>
      </c>
      <c r="BB1" s="1" t="s">
        <v>1992</v>
      </c>
      <c r="BC1" s="1" t="s">
        <v>1993</v>
      </c>
      <c r="BD1" s="1" t="s">
        <v>1994</v>
      </c>
      <c r="BE1" s="1" t="s">
        <v>1995</v>
      </c>
      <c r="BF1" s="1" t="s">
        <v>1996</v>
      </c>
      <c r="BG1" s="1" t="s">
        <v>1997</v>
      </c>
      <c r="BH1" s="1" t="s">
        <v>1998</v>
      </c>
      <c r="BI1" s="1" t="s">
        <v>1999</v>
      </c>
      <c r="BJ1" s="1" t="s">
        <v>2000</v>
      </c>
      <c r="BK1" s="1" t="s">
        <v>2001</v>
      </c>
      <c r="BL1" s="1" t="s">
        <v>2002</v>
      </c>
      <c r="BM1" s="1" t="s">
        <v>2003</v>
      </c>
      <c r="BN1" s="1" t="s">
        <v>2004</v>
      </c>
      <c r="BO1" s="1" t="s">
        <v>2005</v>
      </c>
      <c r="BP1" s="1" t="s">
        <v>2006</v>
      </c>
      <c r="BQ1" s="1" t="s">
        <v>2007</v>
      </c>
      <c r="BR1" s="1" t="s">
        <v>2008</v>
      </c>
      <c r="BS1" s="1" t="s">
        <v>2009</v>
      </c>
      <c r="BT1" s="1" t="s">
        <v>2010</v>
      </c>
      <c r="BU1" s="1" t="s">
        <v>2011</v>
      </c>
      <c r="BV1" s="1" t="s">
        <v>2012</v>
      </c>
      <c r="BW1" s="1" t="s">
        <v>2013</v>
      </c>
      <c r="BX1" s="1" t="s">
        <v>2014</v>
      </c>
      <c r="BY1" s="1" t="s">
        <v>2015</v>
      </c>
      <c r="BZ1" s="1" t="s">
        <v>2016</v>
      </c>
      <c r="CA1" s="1" t="s">
        <v>2017</v>
      </c>
      <c r="CB1" s="1" t="s">
        <v>2018</v>
      </c>
      <c r="CC1" s="1" t="s">
        <v>2019</v>
      </c>
      <c r="CD1" s="1" t="s">
        <v>2020</v>
      </c>
      <c r="CE1" s="1" t="s">
        <v>2021</v>
      </c>
      <c r="CF1" s="1" t="s">
        <v>2022</v>
      </c>
      <c r="CG1" s="1" t="s">
        <v>2023</v>
      </c>
      <c r="CH1" s="1" t="s">
        <v>2024</v>
      </c>
      <c r="CI1" s="1" t="s">
        <v>2025</v>
      </c>
      <c r="CJ1" s="1" t="s">
        <v>2026</v>
      </c>
      <c r="CK1" s="1" t="s">
        <v>2027</v>
      </c>
      <c r="CL1" s="1" t="s">
        <v>2028</v>
      </c>
      <c r="CM1" s="1" t="s">
        <v>2029</v>
      </c>
      <c r="CN1" s="1" t="s">
        <v>2030</v>
      </c>
      <c r="CO1" s="1" t="s">
        <v>2031</v>
      </c>
      <c r="CP1" s="1" t="s">
        <v>2032</v>
      </c>
      <c r="CQ1" s="1" t="s">
        <v>2033</v>
      </c>
      <c r="CR1" s="1" t="s">
        <v>2034</v>
      </c>
      <c r="CS1" s="1" t="s">
        <v>2035</v>
      </c>
      <c r="CT1" s="1" t="s">
        <v>2036</v>
      </c>
      <c r="CU1" s="1" t="s">
        <v>2037</v>
      </c>
      <c r="CV1" s="1" t="s">
        <v>2038</v>
      </c>
      <c r="CW1" s="1" t="s">
        <v>2039</v>
      </c>
      <c r="CX1" s="1" t="s">
        <v>2040</v>
      </c>
      <c r="CY1" s="1" t="s">
        <v>2041</v>
      </c>
      <c r="CZ1" s="1" t="s">
        <v>2042</v>
      </c>
      <c r="DA1" s="1" t="s">
        <v>2043</v>
      </c>
      <c r="DB1" s="1" t="s">
        <v>2044</v>
      </c>
      <c r="DC1" s="1" t="s">
        <v>2045</v>
      </c>
      <c r="DD1" s="1" t="s">
        <v>2046</v>
      </c>
      <c r="DE1" s="1" t="s">
        <v>2047</v>
      </c>
      <c r="DF1" s="1" t="s">
        <v>2048</v>
      </c>
      <c r="DG1" s="1" t="s">
        <v>2049</v>
      </c>
      <c r="DH1" s="1" t="s">
        <v>2050</v>
      </c>
      <c r="DI1" s="1" t="s">
        <v>2051</v>
      </c>
      <c r="DJ1" s="1" t="s">
        <v>2052</v>
      </c>
      <c r="DK1" s="1" t="s">
        <v>2053</v>
      </c>
      <c r="DL1" s="1" t="s">
        <v>2054</v>
      </c>
      <c r="DM1" s="1" t="s">
        <v>2055</v>
      </c>
      <c r="DN1" s="1" t="s">
        <v>2056</v>
      </c>
      <c r="DO1" s="1" t="s">
        <v>2057</v>
      </c>
      <c r="DP1" s="1" t="s">
        <v>2058</v>
      </c>
      <c r="DQ1" s="1" t="s">
        <v>2059</v>
      </c>
      <c r="DR1" s="1" t="s">
        <v>2060</v>
      </c>
      <c r="DS1" s="1" t="s">
        <v>2061</v>
      </c>
      <c r="DT1" s="1" t="s">
        <v>2062</v>
      </c>
      <c r="DU1" s="1" t="s">
        <v>2063</v>
      </c>
      <c r="DV1" s="1" t="s">
        <v>2064</v>
      </c>
      <c r="DW1" s="1" t="s">
        <v>2065</v>
      </c>
      <c r="DX1" s="1" t="s">
        <v>2066</v>
      </c>
      <c r="DY1" s="1" t="s">
        <v>2067</v>
      </c>
      <c r="DZ1" s="1" t="s">
        <v>2068</v>
      </c>
      <c r="EA1" s="1" t="s">
        <v>2069</v>
      </c>
      <c r="EB1" s="1" t="s">
        <v>2070</v>
      </c>
      <c r="EC1" s="1" t="s">
        <v>2071</v>
      </c>
      <c r="ED1" s="1" t="s">
        <v>2072</v>
      </c>
      <c r="EE1" s="1" t="s">
        <v>2073</v>
      </c>
      <c r="EF1" s="1" t="s">
        <v>2074</v>
      </c>
      <c r="EG1" s="1" t="s">
        <v>2075</v>
      </c>
      <c r="EH1" s="1" t="s">
        <v>2076</v>
      </c>
      <c r="EI1" s="1" t="s">
        <v>2077</v>
      </c>
      <c r="EJ1" s="1" t="s">
        <v>2078</v>
      </c>
      <c r="EK1" s="1" t="s">
        <v>2079</v>
      </c>
      <c r="EL1" s="1" t="s">
        <v>2080</v>
      </c>
      <c r="EM1" s="1" t="s">
        <v>2081</v>
      </c>
      <c r="EN1" s="1" t="s">
        <v>2082</v>
      </c>
      <c r="EO1" s="1" t="s">
        <v>2083</v>
      </c>
      <c r="EP1" s="1" t="s">
        <v>2084</v>
      </c>
      <c r="EQ1" s="1" t="s">
        <v>2085</v>
      </c>
    </row>
    <row r="2" spans="1:147" x14ac:dyDescent="0.25">
      <c r="A2" s="2">
        <v>2009</v>
      </c>
      <c r="B2" s="2">
        <v>60</v>
      </c>
      <c r="C2" s="2">
        <v>875501</v>
      </c>
      <c r="D2" s="2"/>
      <c r="E2" s="2"/>
      <c r="F2" s="2"/>
      <c r="G2" s="2"/>
      <c r="H2" s="2"/>
      <c r="I2" s="2"/>
      <c r="J2" s="2">
        <v>1</v>
      </c>
      <c r="K2" s="2" t="s">
        <v>23</v>
      </c>
      <c r="L2" s="2" t="s">
        <v>23</v>
      </c>
      <c r="M2" s="2">
        <v>1</v>
      </c>
      <c r="N2" s="2" t="s">
        <v>23</v>
      </c>
      <c r="O2" s="2" t="s">
        <v>23</v>
      </c>
      <c r="P2" s="2"/>
      <c r="Q2" s="2"/>
      <c r="R2" s="2"/>
      <c r="S2" s="2"/>
      <c r="T2" s="2"/>
      <c r="U2" s="2"/>
      <c r="V2" s="2"/>
      <c r="W2" s="2"/>
      <c r="X2" s="2"/>
      <c r="Y2" s="2"/>
      <c r="Z2" s="2"/>
      <c r="AA2" s="2"/>
      <c r="AB2" s="2"/>
      <c r="AC2" s="2"/>
      <c r="AD2" s="2"/>
      <c r="AE2" s="2"/>
      <c r="AF2" s="2"/>
      <c r="AG2" s="2"/>
      <c r="AH2" s="2">
        <v>5</v>
      </c>
      <c r="AI2" s="2">
        <v>8241</v>
      </c>
      <c r="AJ2" s="2">
        <v>2180</v>
      </c>
      <c r="AK2" s="2">
        <v>1</v>
      </c>
      <c r="AL2" s="2" t="s">
        <v>23</v>
      </c>
      <c r="AM2" s="2" t="s">
        <v>23</v>
      </c>
      <c r="AN2" s="2">
        <v>4</v>
      </c>
      <c r="AO2" s="2" t="s">
        <v>23</v>
      </c>
      <c r="AP2" s="2" t="s">
        <v>23</v>
      </c>
      <c r="AQ2" s="2">
        <v>2</v>
      </c>
      <c r="AR2" s="2" t="s">
        <v>23</v>
      </c>
      <c r="AS2" s="2" t="s">
        <v>23</v>
      </c>
      <c r="AT2" s="2">
        <v>2</v>
      </c>
      <c r="AU2" s="2" t="s">
        <v>23</v>
      </c>
      <c r="AV2" s="2" t="s">
        <v>23</v>
      </c>
      <c r="AW2" s="2">
        <v>1</v>
      </c>
      <c r="AX2" s="2" t="s">
        <v>23</v>
      </c>
      <c r="AY2" s="2" t="s">
        <v>23</v>
      </c>
      <c r="AZ2" s="2">
        <v>1</v>
      </c>
      <c r="BA2" s="2" t="s">
        <v>23</v>
      </c>
      <c r="BB2" s="2" t="s">
        <v>23</v>
      </c>
      <c r="BC2" s="2"/>
      <c r="BD2" s="2"/>
      <c r="BE2" s="2"/>
      <c r="BF2" s="2">
        <v>1</v>
      </c>
      <c r="BG2" s="2" t="s">
        <v>23</v>
      </c>
      <c r="BH2" s="2" t="s">
        <v>23</v>
      </c>
      <c r="BI2" s="2">
        <v>1</v>
      </c>
      <c r="BJ2" s="2" t="s">
        <v>23</v>
      </c>
      <c r="BK2" s="2" t="s">
        <v>23</v>
      </c>
      <c r="BL2" s="2">
        <v>1</v>
      </c>
      <c r="BM2" s="2" t="s">
        <v>23</v>
      </c>
      <c r="BN2" s="2" t="s">
        <v>23</v>
      </c>
      <c r="BO2" s="2">
        <v>1</v>
      </c>
      <c r="BP2" s="2" t="s">
        <v>23</v>
      </c>
      <c r="BQ2" s="2" t="s">
        <v>23</v>
      </c>
      <c r="BR2" s="2">
        <v>92</v>
      </c>
      <c r="BS2" s="2">
        <v>49</v>
      </c>
      <c r="BT2" s="2" t="s">
        <v>23</v>
      </c>
      <c r="BU2" s="2">
        <v>7</v>
      </c>
      <c r="BV2" s="2"/>
      <c r="BW2" s="2"/>
      <c r="BX2" s="2"/>
      <c r="BY2" s="2"/>
      <c r="BZ2" s="2"/>
      <c r="CA2" s="2"/>
      <c r="CB2" s="2"/>
      <c r="CC2" s="2"/>
      <c r="CD2" s="2"/>
      <c r="CE2" s="2"/>
      <c r="CF2" s="2"/>
      <c r="CG2" s="2"/>
      <c r="CH2" s="2"/>
      <c r="CI2" s="2"/>
      <c r="CJ2" s="2"/>
      <c r="CK2" s="2"/>
      <c r="CL2" s="2"/>
      <c r="CM2" s="2"/>
      <c r="CN2" s="2"/>
      <c r="CO2" s="2"/>
      <c r="CP2" s="2"/>
      <c r="CQ2" s="2">
        <v>27</v>
      </c>
      <c r="CR2" s="2">
        <v>299565</v>
      </c>
      <c r="CS2" s="2">
        <v>7</v>
      </c>
      <c r="CT2" s="2">
        <v>25784</v>
      </c>
      <c r="CU2" s="2">
        <v>22</v>
      </c>
      <c r="CV2" s="2">
        <v>273781</v>
      </c>
      <c r="CW2" s="2">
        <v>1</v>
      </c>
      <c r="CX2" s="2" t="s">
        <v>23</v>
      </c>
      <c r="CY2" s="2" t="s">
        <v>23</v>
      </c>
      <c r="CZ2" s="2">
        <v>1</v>
      </c>
      <c r="DA2" s="2" t="s">
        <v>23</v>
      </c>
      <c r="DB2" s="2" t="s">
        <v>23</v>
      </c>
      <c r="DC2" s="2">
        <v>3</v>
      </c>
      <c r="DD2" s="2" t="s">
        <v>23</v>
      </c>
      <c r="DE2" s="2" t="s">
        <v>23</v>
      </c>
      <c r="DF2" s="2">
        <v>3</v>
      </c>
      <c r="DG2" s="2" t="s">
        <v>23</v>
      </c>
      <c r="DH2" s="2" t="s">
        <v>23</v>
      </c>
      <c r="DI2" s="2">
        <v>23</v>
      </c>
      <c r="DJ2" s="2" t="s">
        <v>23</v>
      </c>
      <c r="DK2" s="2">
        <v>5</v>
      </c>
      <c r="DL2" s="2" t="s">
        <v>23</v>
      </c>
      <c r="DM2" s="2">
        <v>1890</v>
      </c>
      <c r="DN2" s="2">
        <v>1</v>
      </c>
      <c r="DO2" s="2" t="s">
        <v>23</v>
      </c>
      <c r="DP2" s="2" t="s">
        <v>23</v>
      </c>
      <c r="DQ2" s="2">
        <v>4</v>
      </c>
      <c r="DR2" s="2" t="s">
        <v>23</v>
      </c>
      <c r="DS2" s="2" t="s">
        <v>23</v>
      </c>
      <c r="DT2" s="2">
        <v>16</v>
      </c>
      <c r="DU2" s="2">
        <v>231834</v>
      </c>
      <c r="DV2" s="2">
        <v>2924552</v>
      </c>
      <c r="DW2" s="2">
        <v>3</v>
      </c>
      <c r="DX2" s="2">
        <v>4700</v>
      </c>
      <c r="DY2" s="2">
        <v>48332</v>
      </c>
      <c r="DZ2" s="2">
        <v>15</v>
      </c>
      <c r="EA2" s="2">
        <v>227134</v>
      </c>
      <c r="EB2" s="2">
        <v>2876220</v>
      </c>
      <c r="EC2" s="2">
        <v>42</v>
      </c>
      <c r="ED2" s="2">
        <v>320831</v>
      </c>
      <c r="EE2" s="2">
        <v>2450630</v>
      </c>
      <c r="EF2" s="2">
        <v>21</v>
      </c>
      <c r="EG2" s="2" t="s">
        <v>23</v>
      </c>
      <c r="EH2" s="2">
        <v>892454</v>
      </c>
      <c r="EI2" s="2">
        <v>25</v>
      </c>
      <c r="EJ2" s="2" t="s">
        <v>23</v>
      </c>
      <c r="EK2" s="2">
        <v>1558176</v>
      </c>
      <c r="EL2" s="2">
        <v>2</v>
      </c>
      <c r="EM2" s="2" t="s">
        <v>23</v>
      </c>
      <c r="EN2" s="2">
        <v>6</v>
      </c>
      <c r="EO2" s="2">
        <v>59160</v>
      </c>
      <c r="EP2" s="2">
        <v>43</v>
      </c>
      <c r="EQ2" s="2" t="s">
        <v>23</v>
      </c>
    </row>
    <row r="3" spans="1:147" x14ac:dyDescent="0.25">
      <c r="A3" s="2">
        <v>2014</v>
      </c>
      <c r="B3" s="2">
        <v>64</v>
      </c>
      <c r="C3" s="2">
        <v>1380744</v>
      </c>
      <c r="D3" s="2">
        <v>1</v>
      </c>
      <c r="E3" s="2" t="s">
        <v>23</v>
      </c>
      <c r="F3" s="2" t="s">
        <v>23</v>
      </c>
      <c r="G3" s="2">
        <v>1</v>
      </c>
      <c r="H3" s="2" t="s">
        <v>23</v>
      </c>
      <c r="I3" s="2" t="s">
        <v>23</v>
      </c>
      <c r="J3" s="2"/>
      <c r="K3" s="2"/>
      <c r="L3" s="2"/>
      <c r="M3" s="2"/>
      <c r="N3" s="2"/>
      <c r="O3" s="2"/>
      <c r="P3" s="2">
        <v>1</v>
      </c>
      <c r="Q3" s="2" t="s">
        <v>23</v>
      </c>
      <c r="R3" s="2" t="s">
        <v>23</v>
      </c>
      <c r="S3" s="2">
        <v>1</v>
      </c>
      <c r="T3" s="2" t="s">
        <v>23</v>
      </c>
      <c r="U3" s="2" t="s">
        <v>23</v>
      </c>
      <c r="V3" s="2">
        <v>1</v>
      </c>
      <c r="W3" s="2" t="s">
        <v>23</v>
      </c>
      <c r="X3" s="2" t="s">
        <v>23</v>
      </c>
      <c r="Y3" s="2">
        <v>1</v>
      </c>
      <c r="Z3" s="2" t="s">
        <v>23</v>
      </c>
      <c r="AA3" s="2" t="s">
        <v>23</v>
      </c>
      <c r="AB3" s="2"/>
      <c r="AC3" s="2"/>
      <c r="AD3" s="2"/>
      <c r="AE3" s="2"/>
      <c r="AF3" s="2"/>
      <c r="AG3" s="2"/>
      <c r="AH3" s="2">
        <v>2</v>
      </c>
      <c r="AI3" s="2" t="s">
        <v>23</v>
      </c>
      <c r="AJ3" s="2" t="s">
        <v>23</v>
      </c>
      <c r="AK3" s="2"/>
      <c r="AL3" s="2"/>
      <c r="AM3" s="2"/>
      <c r="AN3" s="2">
        <v>2</v>
      </c>
      <c r="AO3" s="2" t="s">
        <v>23</v>
      </c>
      <c r="AP3" s="2" t="s">
        <v>23</v>
      </c>
      <c r="AQ3" s="2"/>
      <c r="AR3" s="2"/>
      <c r="AS3" s="2"/>
      <c r="AT3" s="2"/>
      <c r="AU3" s="2"/>
      <c r="AV3" s="2"/>
      <c r="AW3" s="2"/>
      <c r="AX3" s="2"/>
      <c r="AY3" s="2"/>
      <c r="AZ3" s="2"/>
      <c r="BA3" s="2"/>
      <c r="BB3" s="2"/>
      <c r="BC3" s="2"/>
      <c r="BD3" s="2"/>
      <c r="BE3" s="2"/>
      <c r="BF3" s="2">
        <v>1</v>
      </c>
      <c r="BG3" s="2" t="s">
        <v>23</v>
      </c>
      <c r="BH3" s="2" t="s">
        <v>23</v>
      </c>
      <c r="BI3" s="2">
        <v>1</v>
      </c>
      <c r="BJ3" s="2" t="s">
        <v>23</v>
      </c>
      <c r="BK3" s="2" t="s">
        <v>23</v>
      </c>
      <c r="BL3" s="2"/>
      <c r="BM3" s="2"/>
      <c r="BN3" s="2"/>
      <c r="BO3" s="2"/>
      <c r="BP3" s="2"/>
      <c r="BQ3" s="2"/>
      <c r="BR3" s="2">
        <v>65</v>
      </c>
      <c r="BS3" s="2">
        <v>46</v>
      </c>
      <c r="BT3" s="2" t="s">
        <v>23</v>
      </c>
      <c r="BU3" s="2">
        <v>6</v>
      </c>
      <c r="BV3" s="2">
        <v>1</v>
      </c>
      <c r="BW3" s="2" t="s">
        <v>23</v>
      </c>
      <c r="BX3" s="2" t="s">
        <v>23</v>
      </c>
      <c r="BY3" s="2">
        <v>1</v>
      </c>
      <c r="BZ3" s="2" t="s">
        <v>23</v>
      </c>
      <c r="CA3" s="2" t="s">
        <v>23</v>
      </c>
      <c r="CB3" s="2"/>
      <c r="CC3" s="2"/>
      <c r="CD3" s="2"/>
      <c r="CE3" s="2"/>
      <c r="CF3" s="2"/>
      <c r="CG3" s="2"/>
      <c r="CH3" s="2"/>
      <c r="CI3" s="2"/>
      <c r="CJ3" s="2"/>
      <c r="CK3" s="2"/>
      <c r="CL3" s="2"/>
      <c r="CM3" s="2"/>
      <c r="CN3" s="2"/>
      <c r="CO3" s="2"/>
      <c r="CP3" s="2"/>
      <c r="CQ3" s="2">
        <v>30</v>
      </c>
      <c r="CR3" s="2">
        <v>496357</v>
      </c>
      <c r="CS3" s="2">
        <v>6</v>
      </c>
      <c r="CT3" s="2" t="s">
        <v>23</v>
      </c>
      <c r="CU3" s="2">
        <v>27</v>
      </c>
      <c r="CV3" s="2" t="s">
        <v>23</v>
      </c>
      <c r="CW3" s="2"/>
      <c r="CX3" s="2"/>
      <c r="CY3" s="2"/>
      <c r="CZ3" s="2"/>
      <c r="DA3" s="2"/>
      <c r="DB3" s="2"/>
      <c r="DC3" s="2">
        <v>1</v>
      </c>
      <c r="DD3" s="2" t="s">
        <v>23</v>
      </c>
      <c r="DE3" s="2" t="s">
        <v>23</v>
      </c>
      <c r="DF3" s="2">
        <v>1</v>
      </c>
      <c r="DG3" s="2" t="s">
        <v>23</v>
      </c>
      <c r="DH3" s="2" t="s">
        <v>23</v>
      </c>
      <c r="DI3" s="2">
        <v>17</v>
      </c>
      <c r="DJ3" s="2">
        <v>148770</v>
      </c>
      <c r="DK3" s="2">
        <v>4</v>
      </c>
      <c r="DL3" s="2" t="s">
        <v>23</v>
      </c>
      <c r="DM3" s="2" t="s">
        <v>23</v>
      </c>
      <c r="DN3" s="2">
        <v>1</v>
      </c>
      <c r="DO3" s="2" t="s">
        <v>23</v>
      </c>
      <c r="DP3" s="2" t="s">
        <v>23</v>
      </c>
      <c r="DQ3" s="2">
        <v>4</v>
      </c>
      <c r="DR3" s="2" t="s">
        <v>23</v>
      </c>
      <c r="DS3" s="2" t="s">
        <v>23</v>
      </c>
      <c r="DT3" s="2">
        <v>22</v>
      </c>
      <c r="DU3" s="2">
        <v>616636</v>
      </c>
      <c r="DV3" s="2">
        <v>6990435</v>
      </c>
      <c r="DW3" s="2">
        <v>4</v>
      </c>
      <c r="DX3" s="2">
        <v>32519</v>
      </c>
      <c r="DY3" s="2">
        <v>162094</v>
      </c>
      <c r="DZ3" s="2">
        <v>20</v>
      </c>
      <c r="EA3" s="2">
        <v>584117</v>
      </c>
      <c r="EB3" s="2">
        <v>6828341</v>
      </c>
      <c r="EC3" s="2">
        <v>32</v>
      </c>
      <c r="ED3" s="2">
        <v>239088</v>
      </c>
      <c r="EE3" s="2">
        <v>1868469</v>
      </c>
      <c r="EF3" s="2">
        <v>10</v>
      </c>
      <c r="EG3" s="2">
        <v>68792</v>
      </c>
      <c r="EH3" s="2" t="s">
        <v>23</v>
      </c>
      <c r="EI3" s="2">
        <v>23</v>
      </c>
      <c r="EJ3" s="2">
        <v>170296</v>
      </c>
      <c r="EK3" s="2" t="s">
        <v>23</v>
      </c>
      <c r="EL3" s="2">
        <v>3</v>
      </c>
      <c r="EM3" s="2">
        <v>5500</v>
      </c>
      <c r="EN3" s="2">
        <v>11</v>
      </c>
      <c r="EO3" s="2">
        <v>675440</v>
      </c>
      <c r="EP3" s="2">
        <v>52</v>
      </c>
      <c r="EQ3" s="2">
        <v>1231974</v>
      </c>
    </row>
    <row r="4" spans="1:147" x14ac:dyDescent="0.25">
      <c r="A4" s="2">
        <v>2019</v>
      </c>
      <c r="B4" s="2">
        <v>71</v>
      </c>
      <c r="C4" s="2">
        <v>1387885</v>
      </c>
      <c r="D4" s="2"/>
      <c r="E4" s="2"/>
      <c r="F4" s="2"/>
      <c r="G4" s="2"/>
      <c r="H4" s="2"/>
      <c r="I4" s="2"/>
      <c r="J4" s="2"/>
      <c r="K4" s="2"/>
      <c r="L4" s="2"/>
      <c r="M4" s="2"/>
      <c r="N4" s="2"/>
      <c r="O4" s="2"/>
      <c r="P4" s="2"/>
      <c r="Q4" s="2"/>
      <c r="R4" s="2"/>
      <c r="S4" s="2"/>
      <c r="T4" s="2"/>
      <c r="U4" s="2"/>
      <c r="V4" s="2">
        <v>2</v>
      </c>
      <c r="W4" s="2" t="s">
        <v>23</v>
      </c>
      <c r="X4" s="2" t="s">
        <v>23</v>
      </c>
      <c r="Y4" s="2">
        <v>2</v>
      </c>
      <c r="Z4" s="2" t="s">
        <v>23</v>
      </c>
      <c r="AA4" s="2" t="s">
        <v>23</v>
      </c>
      <c r="AB4" s="2">
        <v>2</v>
      </c>
      <c r="AC4" s="2" t="s">
        <v>23</v>
      </c>
      <c r="AD4" s="2" t="s">
        <v>23</v>
      </c>
      <c r="AE4" s="2">
        <v>2</v>
      </c>
      <c r="AF4" s="2" t="s">
        <v>23</v>
      </c>
      <c r="AG4" s="2" t="s">
        <v>23</v>
      </c>
      <c r="AH4" s="2">
        <v>2</v>
      </c>
      <c r="AI4" s="2" t="s">
        <v>23</v>
      </c>
      <c r="AJ4" s="2" t="s">
        <v>23</v>
      </c>
      <c r="AK4" s="2"/>
      <c r="AL4" s="2"/>
      <c r="AM4" s="2"/>
      <c r="AN4" s="2">
        <v>2</v>
      </c>
      <c r="AO4" s="2" t="s">
        <v>23</v>
      </c>
      <c r="AP4" s="2" t="s">
        <v>23</v>
      </c>
      <c r="AQ4" s="2"/>
      <c r="AR4" s="2"/>
      <c r="AS4" s="2"/>
      <c r="AT4" s="2"/>
      <c r="AU4" s="2"/>
      <c r="AV4" s="2"/>
      <c r="AW4" s="2">
        <v>1</v>
      </c>
      <c r="AX4" s="2" t="s">
        <v>23</v>
      </c>
      <c r="AY4" s="2" t="s">
        <v>23</v>
      </c>
      <c r="AZ4" s="2"/>
      <c r="BA4" s="2"/>
      <c r="BB4" s="2"/>
      <c r="BC4" s="2">
        <v>1</v>
      </c>
      <c r="BD4" s="2" t="s">
        <v>23</v>
      </c>
      <c r="BE4" s="2" t="s">
        <v>23</v>
      </c>
      <c r="BF4" s="2"/>
      <c r="BG4" s="2"/>
      <c r="BH4" s="2"/>
      <c r="BI4" s="2"/>
      <c r="BJ4" s="2"/>
      <c r="BK4" s="2"/>
      <c r="BL4" s="2"/>
      <c r="BM4" s="2"/>
      <c r="BN4" s="2"/>
      <c r="BO4" s="2"/>
      <c r="BP4" s="2"/>
      <c r="BQ4" s="2"/>
      <c r="BR4" s="2">
        <v>102</v>
      </c>
      <c r="BS4" s="2">
        <v>55</v>
      </c>
      <c r="BT4" s="2">
        <v>86</v>
      </c>
      <c r="BU4" s="2">
        <v>6</v>
      </c>
      <c r="BV4" s="2"/>
      <c r="BW4" s="2"/>
      <c r="BX4" s="2"/>
      <c r="BY4" s="2"/>
      <c r="BZ4" s="2"/>
      <c r="CA4" s="2"/>
      <c r="CB4" s="2">
        <v>7</v>
      </c>
      <c r="CC4" s="2">
        <v>21076</v>
      </c>
      <c r="CD4" s="2">
        <v>12812</v>
      </c>
      <c r="CE4" s="2">
        <v>1</v>
      </c>
      <c r="CF4" s="2" t="s">
        <v>23</v>
      </c>
      <c r="CG4" s="2" t="s">
        <v>23</v>
      </c>
      <c r="CH4" s="2">
        <v>6</v>
      </c>
      <c r="CI4" s="2" t="s">
        <v>23</v>
      </c>
      <c r="CJ4" s="2" t="s">
        <v>23</v>
      </c>
      <c r="CK4" s="2">
        <v>1</v>
      </c>
      <c r="CL4" s="2" t="s">
        <v>23</v>
      </c>
      <c r="CM4" s="2" t="s">
        <v>23</v>
      </c>
      <c r="CN4" s="2">
        <v>1</v>
      </c>
      <c r="CO4" s="2" t="s">
        <v>23</v>
      </c>
      <c r="CP4" s="2" t="s">
        <v>23</v>
      </c>
      <c r="CQ4" s="2">
        <v>22</v>
      </c>
      <c r="CR4" s="2">
        <v>360026</v>
      </c>
      <c r="CS4" s="2">
        <v>8</v>
      </c>
      <c r="CT4" s="2" t="s">
        <v>23</v>
      </c>
      <c r="CU4" s="2">
        <v>17</v>
      </c>
      <c r="CV4" s="2" t="s">
        <v>23</v>
      </c>
      <c r="CW4" s="2"/>
      <c r="CX4" s="2"/>
      <c r="CY4" s="2"/>
      <c r="CZ4" s="2"/>
      <c r="DA4" s="2"/>
      <c r="DB4" s="2"/>
      <c r="DC4" s="2">
        <v>2</v>
      </c>
      <c r="DD4" s="2" t="s">
        <v>23</v>
      </c>
      <c r="DE4" s="2" t="s">
        <v>23</v>
      </c>
      <c r="DF4" s="2">
        <v>2</v>
      </c>
      <c r="DG4" s="2" t="s">
        <v>23</v>
      </c>
      <c r="DH4" s="2" t="s">
        <v>23</v>
      </c>
      <c r="DI4" s="2">
        <v>23</v>
      </c>
      <c r="DJ4" s="2" t="s">
        <v>23</v>
      </c>
      <c r="DK4" s="2">
        <v>5</v>
      </c>
      <c r="DL4" s="2">
        <v>33652</v>
      </c>
      <c r="DM4" s="2">
        <v>33068</v>
      </c>
      <c r="DN4" s="2"/>
      <c r="DO4" s="2"/>
      <c r="DP4" s="2"/>
      <c r="DQ4" s="2">
        <v>5</v>
      </c>
      <c r="DR4" s="2">
        <v>33652</v>
      </c>
      <c r="DS4" s="2">
        <v>33068</v>
      </c>
      <c r="DT4" s="2">
        <v>24</v>
      </c>
      <c r="DU4" s="2">
        <v>759226</v>
      </c>
      <c r="DV4" s="2">
        <v>7763965</v>
      </c>
      <c r="DW4" s="2"/>
      <c r="DX4" s="2"/>
      <c r="DY4" s="2"/>
      <c r="DZ4" s="2">
        <v>24</v>
      </c>
      <c r="EA4" s="2">
        <v>759226</v>
      </c>
      <c r="EB4" s="2">
        <v>7763965</v>
      </c>
      <c r="EC4" s="2">
        <v>38</v>
      </c>
      <c r="ED4" s="2">
        <v>146217</v>
      </c>
      <c r="EE4" s="2">
        <v>1144088</v>
      </c>
      <c r="EF4" s="2">
        <v>19</v>
      </c>
      <c r="EG4" s="2">
        <v>45178</v>
      </c>
      <c r="EH4" s="2" t="s">
        <v>23</v>
      </c>
      <c r="EI4" s="2">
        <v>23</v>
      </c>
      <c r="EJ4" s="2">
        <v>101039</v>
      </c>
      <c r="EK4" s="2" t="s">
        <v>23</v>
      </c>
      <c r="EL4" s="2">
        <v>10</v>
      </c>
      <c r="EM4" s="2">
        <v>240907</v>
      </c>
      <c r="EN4" s="2">
        <v>25</v>
      </c>
      <c r="EO4" s="2">
        <v>1064491</v>
      </c>
      <c r="EP4" s="2">
        <v>54</v>
      </c>
      <c r="EQ4" s="2" t="s">
        <v>23</v>
      </c>
    </row>
  </sheetData>
  <pageMargins left="0.75" right="0.75" top="1" bottom="1" header="0.511811023622047" footer="0.511811023622047"/>
  <pageSetup paperSize="9" orientation="portrait" horizontalDpi="300" verticalDpi="300"/>
  <tableParts count="1">
    <tablePart r:id="rId1"/>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B4"/>
  <sheetViews>
    <sheetView zoomScaleNormal="100" workbookViewId="0">
      <pane ySplit="1" topLeftCell="A2" activePane="bottomLeft" state="frozen"/>
      <selection pane="bottomLeft"/>
    </sheetView>
  </sheetViews>
  <sheetFormatPr defaultColWidth="8.7109375" defaultRowHeight="15" x14ac:dyDescent="0.25"/>
  <cols>
    <col min="1" max="1" width="8" customWidth="1"/>
    <col min="2" max="2" width="37" customWidth="1"/>
    <col min="3" max="3" width="36" customWidth="1"/>
    <col min="4" max="12" width="50" customWidth="1"/>
    <col min="13" max="13" width="48" customWidth="1"/>
    <col min="14" max="14" width="47" customWidth="1"/>
    <col min="15" max="38" width="50" customWidth="1"/>
    <col min="39" max="39" width="49" customWidth="1"/>
    <col min="40" max="40" width="48" customWidth="1"/>
    <col min="41" max="62" width="50" customWidth="1"/>
    <col min="63" max="63" width="46" customWidth="1"/>
    <col min="64" max="64" width="45" customWidth="1"/>
    <col min="65" max="86" width="50" customWidth="1"/>
    <col min="87" max="87" width="45" customWidth="1"/>
    <col min="88" max="88" width="44" customWidth="1"/>
    <col min="89" max="119" width="50" customWidth="1"/>
    <col min="120" max="120" width="42" customWidth="1"/>
    <col min="121" max="121" width="41" customWidth="1"/>
    <col min="122" max="142" width="50" customWidth="1"/>
    <col min="143" max="143" width="49" customWidth="1"/>
    <col min="144" max="150" width="50" customWidth="1"/>
    <col min="151" max="151" width="47" customWidth="1"/>
    <col min="152" max="152" width="46" customWidth="1"/>
    <col min="153" max="159" width="50" customWidth="1"/>
    <col min="160" max="160" width="49" customWidth="1"/>
    <col min="161" max="161" width="48" customWidth="1"/>
    <col min="162" max="165" width="50" customWidth="1"/>
    <col min="166" max="166" width="48" customWidth="1"/>
    <col min="167" max="167" width="47" customWidth="1"/>
    <col min="168" max="174" width="50" customWidth="1"/>
    <col min="175" max="175" width="48" customWidth="1"/>
    <col min="176" max="176" width="47" customWidth="1"/>
    <col min="177" max="180" width="50" customWidth="1"/>
    <col min="181" max="181" width="47" customWidth="1"/>
    <col min="182" max="182" width="46" customWidth="1"/>
    <col min="183" max="208" width="50" customWidth="1"/>
    <col min="209" max="209" width="43" customWidth="1"/>
    <col min="210" max="210" width="42" customWidth="1"/>
    <col min="211" max="211" width="46" customWidth="1"/>
    <col min="212" max="214" width="50" customWidth="1"/>
    <col min="215" max="215" width="42" customWidth="1"/>
    <col min="216" max="216" width="41" customWidth="1"/>
    <col min="217" max="250" width="50" customWidth="1"/>
    <col min="251" max="251" width="49" customWidth="1"/>
    <col min="252" max="265" width="50" customWidth="1"/>
    <col min="266" max="266" width="49" customWidth="1"/>
    <col min="267" max="280" width="50" customWidth="1"/>
    <col min="281" max="281" width="46" customWidth="1"/>
    <col min="282" max="282" width="45" customWidth="1"/>
    <col min="283" max="305" width="50" customWidth="1"/>
    <col min="306" max="306" width="49" customWidth="1"/>
    <col min="307" max="313" width="50" customWidth="1"/>
    <col min="314" max="314" width="47" customWidth="1"/>
    <col min="315" max="315" width="46" customWidth="1"/>
    <col min="316" max="319" width="50" customWidth="1"/>
    <col min="320" max="320" width="49" customWidth="1"/>
    <col min="321" max="321" width="48" customWidth="1"/>
    <col min="322" max="394" width="50" customWidth="1"/>
    <col min="395" max="395" width="45" customWidth="1"/>
    <col min="396" max="396" width="44" customWidth="1"/>
    <col min="397" max="397" width="48" customWidth="1"/>
    <col min="398" max="403" width="50" customWidth="1"/>
    <col min="404" max="404" width="45" customWidth="1"/>
    <col min="405" max="405" width="44" customWidth="1"/>
    <col min="406" max="427" width="50" customWidth="1"/>
    <col min="428" max="428" width="49" customWidth="1"/>
    <col min="429" max="432" width="50" customWidth="1"/>
    <col min="433" max="433" width="47" customWidth="1"/>
    <col min="434" max="434" width="46" customWidth="1"/>
    <col min="435" max="438" width="50" customWidth="1"/>
    <col min="439" max="439" width="46" customWidth="1"/>
    <col min="440" max="440" width="45" customWidth="1"/>
    <col min="441" max="447" width="50" customWidth="1"/>
    <col min="448" max="448" width="48" customWidth="1"/>
    <col min="449" max="449" width="47" customWidth="1"/>
    <col min="450" max="453" width="50" customWidth="1"/>
    <col min="454" max="454" width="48" customWidth="1"/>
    <col min="455" max="455" width="47" customWidth="1"/>
    <col min="456" max="459" width="50" customWidth="1"/>
    <col min="460" max="460" width="48" customWidth="1"/>
    <col min="461" max="461" width="47" customWidth="1"/>
    <col min="462" max="462" width="45" customWidth="1"/>
    <col min="463" max="463" width="44" customWidth="1"/>
    <col min="464" max="464" width="48" customWidth="1"/>
    <col min="465" max="470" width="50" customWidth="1"/>
  </cols>
  <sheetData>
    <row r="1" spans="1:470" ht="51" x14ac:dyDescent="0.25">
      <c r="A1" s="1" t="s">
        <v>12</v>
      </c>
      <c r="B1" s="1" t="s">
        <v>2086</v>
      </c>
      <c r="C1" s="1" t="s">
        <v>2087</v>
      </c>
      <c r="D1" s="1" t="s">
        <v>2088</v>
      </c>
      <c r="E1" s="1" t="s">
        <v>2089</v>
      </c>
      <c r="F1" s="1" t="s">
        <v>2090</v>
      </c>
      <c r="G1" s="1" t="s">
        <v>2091</v>
      </c>
      <c r="H1" s="1" t="s">
        <v>2092</v>
      </c>
      <c r="I1" s="1" t="s">
        <v>2093</v>
      </c>
      <c r="J1" s="1" t="s">
        <v>2094</v>
      </c>
      <c r="K1" s="1" t="s">
        <v>2095</v>
      </c>
      <c r="L1" s="1" t="s">
        <v>2096</v>
      </c>
      <c r="M1" s="1" t="s">
        <v>2097</v>
      </c>
      <c r="N1" s="1" t="s">
        <v>2098</v>
      </c>
      <c r="O1" s="1" t="s">
        <v>2099</v>
      </c>
      <c r="P1" s="1" t="s">
        <v>2100</v>
      </c>
      <c r="Q1" s="1" t="s">
        <v>2101</v>
      </c>
      <c r="R1" s="1" t="s">
        <v>2102</v>
      </c>
      <c r="S1" s="1" t="s">
        <v>2103</v>
      </c>
      <c r="T1" s="1" t="s">
        <v>2104</v>
      </c>
      <c r="U1" s="1" t="s">
        <v>2105</v>
      </c>
      <c r="V1" s="1" t="s">
        <v>2106</v>
      </c>
      <c r="W1" s="1" t="s">
        <v>2107</v>
      </c>
      <c r="X1" s="1" t="s">
        <v>2108</v>
      </c>
      <c r="Y1" s="1" t="s">
        <v>2109</v>
      </c>
      <c r="Z1" s="1" t="s">
        <v>2110</v>
      </c>
      <c r="AA1" s="1" t="s">
        <v>2111</v>
      </c>
      <c r="AB1" s="1" t="s">
        <v>2112</v>
      </c>
      <c r="AC1" s="1" t="s">
        <v>2113</v>
      </c>
      <c r="AD1" s="1" t="s">
        <v>2114</v>
      </c>
      <c r="AE1" s="1" t="s">
        <v>2115</v>
      </c>
      <c r="AF1" s="1" t="s">
        <v>2116</v>
      </c>
      <c r="AG1" s="1" t="s">
        <v>2117</v>
      </c>
      <c r="AH1" s="1" t="s">
        <v>2118</v>
      </c>
      <c r="AI1" s="1" t="s">
        <v>2119</v>
      </c>
      <c r="AJ1" s="1" t="s">
        <v>2120</v>
      </c>
      <c r="AK1" s="1" t="s">
        <v>2121</v>
      </c>
      <c r="AL1" s="1" t="s">
        <v>2122</v>
      </c>
      <c r="AM1" s="1" t="s">
        <v>2123</v>
      </c>
      <c r="AN1" s="1" t="s">
        <v>2124</v>
      </c>
      <c r="AO1" s="1" t="s">
        <v>2125</v>
      </c>
      <c r="AP1" s="1" t="s">
        <v>2126</v>
      </c>
      <c r="AQ1" s="1" t="s">
        <v>2127</v>
      </c>
      <c r="AR1" s="1" t="s">
        <v>2128</v>
      </c>
      <c r="AS1" s="1" t="s">
        <v>2129</v>
      </c>
      <c r="AT1" s="1" t="s">
        <v>2130</v>
      </c>
      <c r="AU1" s="1" t="s">
        <v>2131</v>
      </c>
      <c r="AV1" s="1" t="s">
        <v>2132</v>
      </c>
      <c r="AW1" s="1" t="s">
        <v>2133</v>
      </c>
      <c r="AX1" s="1" t="s">
        <v>2134</v>
      </c>
      <c r="AY1" s="1" t="s">
        <v>2135</v>
      </c>
      <c r="AZ1" s="1" t="s">
        <v>2136</v>
      </c>
      <c r="BA1" s="1" t="s">
        <v>2137</v>
      </c>
      <c r="BB1" s="1" t="s">
        <v>2138</v>
      </c>
      <c r="BC1" s="1" t="s">
        <v>2139</v>
      </c>
      <c r="BD1" s="1" t="s">
        <v>2140</v>
      </c>
      <c r="BE1" s="1" t="s">
        <v>2141</v>
      </c>
      <c r="BF1" s="1" t="s">
        <v>2142</v>
      </c>
      <c r="BG1" s="1" t="s">
        <v>2143</v>
      </c>
      <c r="BH1" s="1" t="s">
        <v>2144</v>
      </c>
      <c r="BI1" s="1" t="s">
        <v>2145</v>
      </c>
      <c r="BJ1" s="1" t="s">
        <v>2146</v>
      </c>
      <c r="BK1" s="1" t="s">
        <v>2147</v>
      </c>
      <c r="BL1" s="1" t="s">
        <v>2148</v>
      </c>
      <c r="BM1" s="1" t="s">
        <v>2149</v>
      </c>
      <c r="BN1" s="1" t="s">
        <v>2150</v>
      </c>
      <c r="BO1" s="1" t="s">
        <v>2151</v>
      </c>
      <c r="BP1" s="1" t="s">
        <v>2152</v>
      </c>
      <c r="BQ1" s="1" t="s">
        <v>2153</v>
      </c>
      <c r="BR1" s="1" t="s">
        <v>2154</v>
      </c>
      <c r="BS1" s="1" t="s">
        <v>2155</v>
      </c>
      <c r="BT1" s="1" t="s">
        <v>2156</v>
      </c>
      <c r="BU1" s="1" t="s">
        <v>2157</v>
      </c>
      <c r="BV1" s="1" t="s">
        <v>2158</v>
      </c>
      <c r="BW1" s="1" t="s">
        <v>2159</v>
      </c>
      <c r="BX1" s="1" t="s">
        <v>2160</v>
      </c>
      <c r="BY1" s="1" t="s">
        <v>2161</v>
      </c>
      <c r="BZ1" s="1" t="s">
        <v>2162</v>
      </c>
      <c r="CA1" s="1" t="s">
        <v>2163</v>
      </c>
      <c r="CB1" s="1" t="s">
        <v>2164</v>
      </c>
      <c r="CC1" s="1" t="s">
        <v>2165</v>
      </c>
      <c r="CD1" s="1" t="s">
        <v>2166</v>
      </c>
      <c r="CE1" s="1" t="s">
        <v>2167</v>
      </c>
      <c r="CF1" s="1" t="s">
        <v>2168</v>
      </c>
      <c r="CG1" s="1" t="s">
        <v>2169</v>
      </c>
      <c r="CH1" s="1" t="s">
        <v>2170</v>
      </c>
      <c r="CI1" s="1" t="s">
        <v>2171</v>
      </c>
      <c r="CJ1" s="1" t="s">
        <v>2172</v>
      </c>
      <c r="CK1" s="1" t="s">
        <v>2173</v>
      </c>
      <c r="CL1" s="1" t="s">
        <v>2174</v>
      </c>
      <c r="CM1" s="1" t="s">
        <v>2175</v>
      </c>
      <c r="CN1" s="1" t="s">
        <v>2176</v>
      </c>
      <c r="CO1" s="1" t="s">
        <v>2177</v>
      </c>
      <c r="CP1" s="1" t="s">
        <v>2178</v>
      </c>
      <c r="CQ1" s="1" t="s">
        <v>2179</v>
      </c>
      <c r="CR1" s="1" t="s">
        <v>2180</v>
      </c>
      <c r="CS1" s="1" t="s">
        <v>2181</v>
      </c>
      <c r="CT1" s="1" t="s">
        <v>2182</v>
      </c>
      <c r="CU1" s="1" t="s">
        <v>2183</v>
      </c>
      <c r="CV1" s="1" t="s">
        <v>2184</v>
      </c>
      <c r="CW1" s="1" t="s">
        <v>2185</v>
      </c>
      <c r="CX1" s="1" t="s">
        <v>2186</v>
      </c>
      <c r="CY1" s="1" t="s">
        <v>2187</v>
      </c>
      <c r="CZ1" s="1" t="s">
        <v>2188</v>
      </c>
      <c r="DA1" s="1" t="s">
        <v>2189</v>
      </c>
      <c r="DB1" s="1" t="s">
        <v>2190</v>
      </c>
      <c r="DC1" s="1" t="s">
        <v>2191</v>
      </c>
      <c r="DD1" s="1" t="s">
        <v>2192</v>
      </c>
      <c r="DE1" s="1" t="s">
        <v>2193</v>
      </c>
      <c r="DF1" s="1" t="s">
        <v>2194</v>
      </c>
      <c r="DG1" s="1" t="s">
        <v>2195</v>
      </c>
      <c r="DH1" s="1" t="s">
        <v>2196</v>
      </c>
      <c r="DI1" s="1" t="s">
        <v>2197</v>
      </c>
      <c r="DJ1" s="1" t="s">
        <v>2198</v>
      </c>
      <c r="DK1" s="1" t="s">
        <v>2199</v>
      </c>
      <c r="DL1" s="1" t="s">
        <v>2200</v>
      </c>
      <c r="DM1" s="1" t="s">
        <v>2201</v>
      </c>
      <c r="DN1" s="1" t="s">
        <v>2202</v>
      </c>
      <c r="DO1" s="1" t="s">
        <v>2203</v>
      </c>
      <c r="DP1" s="1" t="s">
        <v>2204</v>
      </c>
      <c r="DQ1" s="1" t="s">
        <v>2205</v>
      </c>
      <c r="DR1" s="1" t="s">
        <v>2206</v>
      </c>
      <c r="DS1" s="1" t="s">
        <v>2207</v>
      </c>
      <c r="DT1" s="1" t="s">
        <v>2208</v>
      </c>
      <c r="DU1" s="1" t="s">
        <v>2209</v>
      </c>
      <c r="DV1" s="1" t="s">
        <v>2210</v>
      </c>
      <c r="DW1" s="1" t="s">
        <v>2211</v>
      </c>
      <c r="DX1" s="1" t="s">
        <v>2212</v>
      </c>
      <c r="DY1" s="1" t="s">
        <v>2213</v>
      </c>
      <c r="DZ1" s="1" t="s">
        <v>2214</v>
      </c>
      <c r="EA1" s="1" t="s">
        <v>2215</v>
      </c>
      <c r="EB1" s="1" t="s">
        <v>2216</v>
      </c>
      <c r="EC1" s="1" t="s">
        <v>2217</v>
      </c>
      <c r="ED1" s="1" t="s">
        <v>2218</v>
      </c>
      <c r="EE1" s="1" t="s">
        <v>2219</v>
      </c>
      <c r="EF1" s="1" t="s">
        <v>2220</v>
      </c>
      <c r="EG1" s="1" t="s">
        <v>2221</v>
      </c>
      <c r="EH1" s="1" t="s">
        <v>2222</v>
      </c>
      <c r="EI1" s="1" t="s">
        <v>2223</v>
      </c>
      <c r="EJ1" s="1" t="s">
        <v>2224</v>
      </c>
      <c r="EK1" s="1" t="s">
        <v>2225</v>
      </c>
      <c r="EL1" s="1" t="s">
        <v>2226</v>
      </c>
      <c r="EM1" s="1" t="s">
        <v>2227</v>
      </c>
      <c r="EN1" s="1" t="s">
        <v>2228</v>
      </c>
      <c r="EO1" s="1" t="s">
        <v>2229</v>
      </c>
      <c r="EP1" s="1" t="s">
        <v>2230</v>
      </c>
      <c r="EQ1" s="1" t="s">
        <v>2231</v>
      </c>
      <c r="ER1" s="1" t="s">
        <v>2232</v>
      </c>
      <c r="ES1" s="1" t="s">
        <v>2233</v>
      </c>
      <c r="ET1" s="1" t="s">
        <v>2234</v>
      </c>
      <c r="EU1" s="1" t="s">
        <v>2235</v>
      </c>
      <c r="EV1" s="1" t="s">
        <v>2236</v>
      </c>
      <c r="EW1" s="1" t="s">
        <v>2237</v>
      </c>
      <c r="EX1" s="1" t="s">
        <v>2238</v>
      </c>
      <c r="EY1" s="1" t="s">
        <v>2239</v>
      </c>
      <c r="EZ1" s="1" t="s">
        <v>2240</v>
      </c>
      <c r="FA1" s="1" t="s">
        <v>2241</v>
      </c>
      <c r="FB1" s="1" t="s">
        <v>2242</v>
      </c>
      <c r="FC1" s="1" t="s">
        <v>2243</v>
      </c>
      <c r="FD1" s="1" t="s">
        <v>2244</v>
      </c>
      <c r="FE1" s="1" t="s">
        <v>2245</v>
      </c>
      <c r="FF1" s="1" t="s">
        <v>2246</v>
      </c>
      <c r="FG1" s="1" t="s">
        <v>2247</v>
      </c>
      <c r="FH1" s="1" t="s">
        <v>2248</v>
      </c>
      <c r="FI1" s="1" t="s">
        <v>2249</v>
      </c>
      <c r="FJ1" s="1" t="s">
        <v>2250</v>
      </c>
      <c r="FK1" s="1" t="s">
        <v>2251</v>
      </c>
      <c r="FL1" s="1" t="s">
        <v>2252</v>
      </c>
      <c r="FM1" s="1" t="s">
        <v>2253</v>
      </c>
      <c r="FN1" s="1" t="s">
        <v>2254</v>
      </c>
      <c r="FO1" s="1" t="s">
        <v>2255</v>
      </c>
      <c r="FP1" s="1" t="s">
        <v>2256</v>
      </c>
      <c r="FQ1" s="1" t="s">
        <v>2257</v>
      </c>
      <c r="FR1" s="1" t="s">
        <v>2258</v>
      </c>
      <c r="FS1" s="1" t="s">
        <v>2259</v>
      </c>
      <c r="FT1" s="1" t="s">
        <v>2260</v>
      </c>
      <c r="FU1" s="1" t="s">
        <v>2261</v>
      </c>
      <c r="FV1" s="1" t="s">
        <v>2262</v>
      </c>
      <c r="FW1" s="1" t="s">
        <v>2263</v>
      </c>
      <c r="FX1" s="1" t="s">
        <v>2264</v>
      </c>
      <c r="FY1" s="1" t="s">
        <v>2265</v>
      </c>
      <c r="FZ1" s="1" t="s">
        <v>2266</v>
      </c>
      <c r="GA1" s="1" t="s">
        <v>2267</v>
      </c>
      <c r="GB1" s="1" t="s">
        <v>2268</v>
      </c>
      <c r="GC1" s="1" t="s">
        <v>2269</v>
      </c>
      <c r="GD1" s="1" t="s">
        <v>2270</v>
      </c>
      <c r="GE1" s="1" t="s">
        <v>2271</v>
      </c>
      <c r="GF1" s="1" t="s">
        <v>2272</v>
      </c>
      <c r="GG1" s="1" t="s">
        <v>2273</v>
      </c>
      <c r="GH1" s="1" t="s">
        <v>2274</v>
      </c>
      <c r="GI1" s="1" t="s">
        <v>2275</v>
      </c>
      <c r="GJ1" s="1" t="s">
        <v>2276</v>
      </c>
      <c r="GK1" s="1" t="s">
        <v>2277</v>
      </c>
      <c r="GL1" s="1" t="s">
        <v>2278</v>
      </c>
      <c r="GM1" s="1" t="s">
        <v>2279</v>
      </c>
      <c r="GN1" s="1" t="s">
        <v>2280</v>
      </c>
      <c r="GO1" s="1" t="s">
        <v>2281</v>
      </c>
      <c r="GP1" s="1" t="s">
        <v>2282</v>
      </c>
      <c r="GQ1" s="1" t="s">
        <v>2283</v>
      </c>
      <c r="GR1" s="1" t="s">
        <v>2284</v>
      </c>
      <c r="GS1" s="1" t="s">
        <v>2285</v>
      </c>
      <c r="GT1" s="1" t="s">
        <v>2286</v>
      </c>
      <c r="GU1" s="1" t="s">
        <v>2287</v>
      </c>
      <c r="GV1" s="1" t="s">
        <v>2288</v>
      </c>
      <c r="GW1" s="1" t="s">
        <v>2289</v>
      </c>
      <c r="GX1" s="1" t="s">
        <v>2290</v>
      </c>
      <c r="GY1" s="1" t="s">
        <v>2291</v>
      </c>
      <c r="GZ1" s="1" t="s">
        <v>2292</v>
      </c>
      <c r="HA1" s="1" t="s">
        <v>2293</v>
      </c>
      <c r="HB1" s="1" t="s">
        <v>2294</v>
      </c>
      <c r="HC1" s="1" t="s">
        <v>2295</v>
      </c>
      <c r="HD1" s="1" t="s">
        <v>2296</v>
      </c>
      <c r="HE1" s="1" t="s">
        <v>2297</v>
      </c>
      <c r="HF1" s="1" t="s">
        <v>2298</v>
      </c>
      <c r="HG1" s="1" t="s">
        <v>2299</v>
      </c>
      <c r="HH1" s="1" t="s">
        <v>2300</v>
      </c>
      <c r="HI1" s="1" t="s">
        <v>2301</v>
      </c>
      <c r="HJ1" s="1" t="s">
        <v>2302</v>
      </c>
      <c r="HK1" s="1" t="s">
        <v>2303</v>
      </c>
      <c r="HL1" s="1" t="s">
        <v>2304</v>
      </c>
      <c r="HM1" s="1" t="s">
        <v>2305</v>
      </c>
      <c r="HN1" s="1" t="s">
        <v>2306</v>
      </c>
      <c r="HO1" s="1" t="s">
        <v>2307</v>
      </c>
      <c r="HP1" s="1" t="s">
        <v>2308</v>
      </c>
      <c r="HQ1" s="1" t="s">
        <v>2309</v>
      </c>
      <c r="HR1" s="1" t="s">
        <v>2310</v>
      </c>
      <c r="HS1" s="1" t="s">
        <v>2311</v>
      </c>
      <c r="HT1" s="1" t="s">
        <v>2312</v>
      </c>
      <c r="HU1" s="1" t="s">
        <v>2313</v>
      </c>
      <c r="HV1" s="1" t="s">
        <v>2314</v>
      </c>
      <c r="HW1" s="1" t="s">
        <v>2315</v>
      </c>
      <c r="HX1" s="1" t="s">
        <v>2316</v>
      </c>
      <c r="HY1" s="1" t="s">
        <v>2317</v>
      </c>
      <c r="HZ1" s="1" t="s">
        <v>2318</v>
      </c>
      <c r="IA1" s="1" t="s">
        <v>2319</v>
      </c>
      <c r="IB1" s="1" t="s">
        <v>2320</v>
      </c>
      <c r="IC1" s="1" t="s">
        <v>2321</v>
      </c>
      <c r="ID1" s="1" t="s">
        <v>2322</v>
      </c>
      <c r="IE1" s="1" t="s">
        <v>2323</v>
      </c>
      <c r="IF1" s="1" t="s">
        <v>2324</v>
      </c>
      <c r="IG1" s="1" t="s">
        <v>2325</v>
      </c>
      <c r="IH1" s="1" t="s">
        <v>2326</v>
      </c>
      <c r="II1" s="1" t="s">
        <v>2327</v>
      </c>
      <c r="IJ1" s="1" t="s">
        <v>2328</v>
      </c>
      <c r="IK1" s="1" t="s">
        <v>2329</v>
      </c>
      <c r="IL1" s="1" t="s">
        <v>2330</v>
      </c>
      <c r="IM1" s="1" t="s">
        <v>2331</v>
      </c>
      <c r="IN1" s="1" t="s">
        <v>2332</v>
      </c>
      <c r="IO1" s="1" t="s">
        <v>2333</v>
      </c>
      <c r="IP1" s="1" t="s">
        <v>2334</v>
      </c>
      <c r="IQ1" s="1" t="s">
        <v>2335</v>
      </c>
      <c r="IR1" s="1" t="s">
        <v>2336</v>
      </c>
      <c r="IS1" s="1" t="s">
        <v>2337</v>
      </c>
      <c r="IT1" s="1" t="s">
        <v>2338</v>
      </c>
      <c r="IU1" s="1" t="s">
        <v>2339</v>
      </c>
      <c r="IV1" s="1" t="s">
        <v>2340</v>
      </c>
      <c r="IW1" s="1" t="s">
        <v>2341</v>
      </c>
      <c r="IX1" s="1" t="s">
        <v>2342</v>
      </c>
      <c r="IY1" s="1" t="s">
        <v>2343</v>
      </c>
      <c r="IZ1" s="1" t="s">
        <v>2344</v>
      </c>
      <c r="JA1" s="1" t="s">
        <v>2345</v>
      </c>
      <c r="JB1" s="1" t="s">
        <v>2346</v>
      </c>
      <c r="JC1" s="1" t="s">
        <v>2347</v>
      </c>
      <c r="JD1" s="1" t="s">
        <v>2348</v>
      </c>
      <c r="JE1" s="1" t="s">
        <v>2349</v>
      </c>
      <c r="JF1" s="1" t="s">
        <v>2350</v>
      </c>
      <c r="JG1" s="1" t="s">
        <v>2351</v>
      </c>
      <c r="JH1" s="1" t="s">
        <v>2352</v>
      </c>
      <c r="JI1" s="1" t="s">
        <v>2353</v>
      </c>
      <c r="JJ1" s="1" t="s">
        <v>2354</v>
      </c>
      <c r="JK1" s="1" t="s">
        <v>2355</v>
      </c>
      <c r="JL1" s="1" t="s">
        <v>2356</v>
      </c>
      <c r="JM1" s="1" t="s">
        <v>2357</v>
      </c>
      <c r="JN1" s="1" t="s">
        <v>2358</v>
      </c>
      <c r="JO1" s="1" t="s">
        <v>2359</v>
      </c>
      <c r="JP1" s="1" t="s">
        <v>2360</v>
      </c>
      <c r="JQ1" s="1" t="s">
        <v>2361</v>
      </c>
      <c r="JR1" s="1" t="s">
        <v>2362</v>
      </c>
      <c r="JS1" s="1" t="s">
        <v>2363</v>
      </c>
      <c r="JT1" s="1" t="s">
        <v>2364</v>
      </c>
      <c r="JU1" s="1" t="s">
        <v>2365</v>
      </c>
      <c r="JV1" s="1" t="s">
        <v>2366</v>
      </c>
      <c r="JW1" s="1" t="s">
        <v>2367</v>
      </c>
      <c r="JX1" s="1" t="s">
        <v>2368</v>
      </c>
      <c r="JY1" s="1" t="s">
        <v>2369</v>
      </c>
      <c r="JZ1" s="1" t="s">
        <v>2370</v>
      </c>
      <c r="KA1" s="1" t="s">
        <v>2371</v>
      </c>
      <c r="KB1" s="1" t="s">
        <v>2372</v>
      </c>
      <c r="KC1" s="1" t="s">
        <v>2373</v>
      </c>
      <c r="KD1" s="1" t="s">
        <v>2374</v>
      </c>
      <c r="KE1" s="1" t="s">
        <v>2375</v>
      </c>
      <c r="KF1" s="1" t="s">
        <v>2376</v>
      </c>
      <c r="KG1" s="1" t="s">
        <v>2377</v>
      </c>
      <c r="KH1" s="1" t="s">
        <v>2378</v>
      </c>
      <c r="KI1" s="1" t="s">
        <v>2379</v>
      </c>
      <c r="KJ1" s="1" t="s">
        <v>2380</v>
      </c>
      <c r="KK1" s="1" t="s">
        <v>2381</v>
      </c>
      <c r="KL1" s="1" t="s">
        <v>2382</v>
      </c>
      <c r="KM1" s="1" t="s">
        <v>2383</v>
      </c>
      <c r="KN1" s="1" t="s">
        <v>2384</v>
      </c>
      <c r="KO1" s="1" t="s">
        <v>2385</v>
      </c>
      <c r="KP1" s="1" t="s">
        <v>2386</v>
      </c>
      <c r="KQ1" s="1" t="s">
        <v>2387</v>
      </c>
      <c r="KR1" s="1" t="s">
        <v>2388</v>
      </c>
      <c r="KS1" s="1" t="s">
        <v>2389</v>
      </c>
      <c r="KT1" s="1" t="s">
        <v>2390</v>
      </c>
      <c r="KU1" s="1" t="s">
        <v>2391</v>
      </c>
      <c r="KV1" s="1" t="s">
        <v>2392</v>
      </c>
      <c r="KW1" s="1" t="s">
        <v>2393</v>
      </c>
      <c r="KX1" s="1" t="s">
        <v>2394</v>
      </c>
      <c r="KY1" s="1" t="s">
        <v>2395</v>
      </c>
      <c r="KZ1" s="1" t="s">
        <v>2396</v>
      </c>
      <c r="LA1" s="1" t="s">
        <v>2397</v>
      </c>
      <c r="LB1" s="1" t="s">
        <v>2398</v>
      </c>
      <c r="LC1" s="1" t="s">
        <v>2399</v>
      </c>
      <c r="LD1" s="1" t="s">
        <v>2400</v>
      </c>
      <c r="LE1" s="1" t="s">
        <v>2401</v>
      </c>
      <c r="LF1" s="1" t="s">
        <v>2402</v>
      </c>
      <c r="LG1" s="1" t="s">
        <v>2403</v>
      </c>
      <c r="LH1" s="1" t="s">
        <v>2404</v>
      </c>
      <c r="LI1" s="1" t="s">
        <v>2405</v>
      </c>
      <c r="LJ1" s="1" t="s">
        <v>2406</v>
      </c>
      <c r="LK1" s="1" t="s">
        <v>2407</v>
      </c>
      <c r="LL1" s="1" t="s">
        <v>2408</v>
      </c>
      <c r="LM1" s="1" t="s">
        <v>2409</v>
      </c>
      <c r="LN1" s="1" t="s">
        <v>2410</v>
      </c>
      <c r="LO1" s="1" t="s">
        <v>2411</v>
      </c>
      <c r="LP1" s="1" t="s">
        <v>2412</v>
      </c>
      <c r="LQ1" s="1" t="s">
        <v>2413</v>
      </c>
      <c r="LR1" s="1" t="s">
        <v>2414</v>
      </c>
      <c r="LS1" s="1" t="s">
        <v>2415</v>
      </c>
      <c r="LT1" s="1" t="s">
        <v>2416</v>
      </c>
      <c r="LU1" s="1" t="s">
        <v>2417</v>
      </c>
      <c r="LV1" s="1" t="s">
        <v>2418</v>
      </c>
      <c r="LW1" s="1" t="s">
        <v>2419</v>
      </c>
      <c r="LX1" s="1" t="s">
        <v>2420</v>
      </c>
      <c r="LY1" s="1" t="s">
        <v>2421</v>
      </c>
      <c r="LZ1" s="1" t="s">
        <v>2422</v>
      </c>
      <c r="MA1" s="1" t="s">
        <v>2423</v>
      </c>
      <c r="MB1" s="1" t="s">
        <v>2424</v>
      </c>
      <c r="MC1" s="1" t="s">
        <v>2425</v>
      </c>
      <c r="MD1" s="1" t="s">
        <v>2426</v>
      </c>
      <c r="ME1" s="1" t="s">
        <v>2427</v>
      </c>
      <c r="MF1" s="1" t="s">
        <v>2428</v>
      </c>
      <c r="MG1" s="1" t="s">
        <v>2429</v>
      </c>
      <c r="MH1" s="1" t="s">
        <v>2430</v>
      </c>
      <c r="MI1" s="1" t="s">
        <v>2431</v>
      </c>
      <c r="MJ1" s="1" t="s">
        <v>2432</v>
      </c>
      <c r="MK1" s="1" t="s">
        <v>2433</v>
      </c>
      <c r="ML1" s="1" t="s">
        <v>2434</v>
      </c>
      <c r="MM1" s="1" t="s">
        <v>2435</v>
      </c>
      <c r="MN1" s="1" t="s">
        <v>2436</v>
      </c>
      <c r="MO1" s="1" t="s">
        <v>2437</v>
      </c>
      <c r="MP1" s="1" t="s">
        <v>2438</v>
      </c>
      <c r="MQ1" s="1" t="s">
        <v>2439</v>
      </c>
      <c r="MR1" s="1" t="s">
        <v>2440</v>
      </c>
      <c r="MS1" s="1" t="s">
        <v>2441</v>
      </c>
      <c r="MT1" s="1" t="s">
        <v>2442</v>
      </c>
      <c r="MU1" s="1" t="s">
        <v>2443</v>
      </c>
      <c r="MV1" s="1" t="s">
        <v>2444</v>
      </c>
      <c r="MW1" s="1" t="s">
        <v>2445</v>
      </c>
      <c r="MX1" s="1" t="s">
        <v>2446</v>
      </c>
      <c r="MY1" s="1" t="s">
        <v>2447</v>
      </c>
      <c r="MZ1" s="1" t="s">
        <v>2448</v>
      </c>
      <c r="NA1" s="1" t="s">
        <v>2449</v>
      </c>
      <c r="NB1" s="1" t="s">
        <v>2450</v>
      </c>
      <c r="NC1" s="1" t="s">
        <v>2451</v>
      </c>
      <c r="ND1" s="1" t="s">
        <v>2452</v>
      </c>
      <c r="NE1" s="1" t="s">
        <v>2453</v>
      </c>
      <c r="NF1" s="1" t="s">
        <v>2454</v>
      </c>
      <c r="NG1" s="1" t="s">
        <v>2455</v>
      </c>
      <c r="NH1" s="1" t="s">
        <v>2456</v>
      </c>
      <c r="NI1" s="1" t="s">
        <v>2457</v>
      </c>
      <c r="NJ1" s="1" t="s">
        <v>2458</v>
      </c>
      <c r="NK1" s="1" t="s">
        <v>2459</v>
      </c>
      <c r="NL1" s="1" t="s">
        <v>2460</v>
      </c>
      <c r="NM1" s="1" t="s">
        <v>2461</v>
      </c>
      <c r="NN1" s="1" t="s">
        <v>2462</v>
      </c>
      <c r="NO1" s="1" t="s">
        <v>2463</v>
      </c>
      <c r="NP1" s="1" t="s">
        <v>2464</v>
      </c>
      <c r="NQ1" s="1" t="s">
        <v>2465</v>
      </c>
      <c r="NR1" s="1" t="s">
        <v>2466</v>
      </c>
      <c r="NS1" s="1" t="s">
        <v>2467</v>
      </c>
      <c r="NT1" s="1" t="s">
        <v>2468</v>
      </c>
      <c r="NU1" s="1" t="s">
        <v>2469</v>
      </c>
      <c r="NV1" s="1" t="s">
        <v>2470</v>
      </c>
      <c r="NW1" s="1" t="s">
        <v>2471</v>
      </c>
      <c r="NX1" s="1" t="s">
        <v>2472</v>
      </c>
      <c r="NY1" s="1" t="s">
        <v>2473</v>
      </c>
      <c r="NZ1" s="1" t="s">
        <v>2474</v>
      </c>
      <c r="OA1" s="1" t="s">
        <v>2475</v>
      </c>
      <c r="OB1" s="1" t="s">
        <v>2476</v>
      </c>
      <c r="OC1" s="1" t="s">
        <v>2477</v>
      </c>
      <c r="OD1" s="1" t="s">
        <v>2478</v>
      </c>
      <c r="OE1" s="1" t="s">
        <v>2479</v>
      </c>
      <c r="OF1" s="1" t="s">
        <v>2480</v>
      </c>
      <c r="OG1" s="1" t="s">
        <v>2481</v>
      </c>
      <c r="OH1" s="1" t="s">
        <v>2482</v>
      </c>
      <c r="OI1" s="1" t="s">
        <v>2483</v>
      </c>
      <c r="OJ1" s="1" t="s">
        <v>2484</v>
      </c>
      <c r="OK1" s="1" t="s">
        <v>2485</v>
      </c>
      <c r="OL1" s="1" t="s">
        <v>2486</v>
      </c>
      <c r="OM1" s="1" t="s">
        <v>2487</v>
      </c>
      <c r="ON1" s="1" t="s">
        <v>2488</v>
      </c>
      <c r="OO1" s="1" t="s">
        <v>2489</v>
      </c>
      <c r="OP1" s="1" t="s">
        <v>2490</v>
      </c>
      <c r="OQ1" s="1" t="s">
        <v>2491</v>
      </c>
      <c r="OR1" s="1" t="s">
        <v>2492</v>
      </c>
      <c r="OS1" s="1" t="s">
        <v>2493</v>
      </c>
      <c r="OT1" s="1" t="s">
        <v>2494</v>
      </c>
      <c r="OU1" s="1" t="s">
        <v>2495</v>
      </c>
      <c r="OV1" s="1" t="s">
        <v>2496</v>
      </c>
      <c r="OW1" s="1" t="s">
        <v>2497</v>
      </c>
      <c r="OX1" s="1" t="s">
        <v>2498</v>
      </c>
      <c r="OY1" s="1" t="s">
        <v>2499</v>
      </c>
      <c r="OZ1" s="1" t="s">
        <v>2500</v>
      </c>
      <c r="PA1" s="1" t="s">
        <v>2501</v>
      </c>
      <c r="PB1" s="1" t="s">
        <v>2502</v>
      </c>
      <c r="PC1" s="1" t="s">
        <v>2503</v>
      </c>
      <c r="PD1" s="1" t="s">
        <v>2504</v>
      </c>
      <c r="PE1" s="1" t="s">
        <v>2505</v>
      </c>
      <c r="PF1" s="1" t="s">
        <v>2506</v>
      </c>
      <c r="PG1" s="1" t="s">
        <v>2507</v>
      </c>
      <c r="PH1" s="1" t="s">
        <v>2508</v>
      </c>
      <c r="PI1" s="1" t="s">
        <v>2509</v>
      </c>
      <c r="PJ1" s="1" t="s">
        <v>2510</v>
      </c>
      <c r="PK1" s="1" t="s">
        <v>2511</v>
      </c>
      <c r="PL1" s="1" t="s">
        <v>2512</v>
      </c>
      <c r="PM1" s="1" t="s">
        <v>2513</v>
      </c>
      <c r="PN1" s="1" t="s">
        <v>2514</v>
      </c>
      <c r="PO1" s="1" t="s">
        <v>2515</v>
      </c>
      <c r="PP1" s="1" t="s">
        <v>2516</v>
      </c>
      <c r="PQ1" s="1" t="s">
        <v>2517</v>
      </c>
      <c r="PR1" s="1" t="s">
        <v>2518</v>
      </c>
      <c r="PS1" s="1" t="s">
        <v>2519</v>
      </c>
      <c r="PT1" s="1" t="s">
        <v>2520</v>
      </c>
      <c r="PU1" s="1" t="s">
        <v>2521</v>
      </c>
      <c r="PV1" s="1" t="s">
        <v>2522</v>
      </c>
      <c r="PW1" s="1" t="s">
        <v>2523</v>
      </c>
      <c r="PX1" s="1" t="s">
        <v>2524</v>
      </c>
      <c r="PY1" s="1" t="s">
        <v>2525</v>
      </c>
      <c r="PZ1" s="1" t="s">
        <v>2526</v>
      </c>
      <c r="QA1" s="1" t="s">
        <v>2527</v>
      </c>
      <c r="QB1" s="1" t="s">
        <v>2528</v>
      </c>
      <c r="QC1" s="1" t="s">
        <v>2529</v>
      </c>
      <c r="QD1" s="1" t="s">
        <v>2530</v>
      </c>
      <c r="QE1" s="1" t="s">
        <v>2531</v>
      </c>
      <c r="QF1" s="1" t="s">
        <v>2532</v>
      </c>
      <c r="QG1" s="1" t="s">
        <v>2533</v>
      </c>
      <c r="QH1" s="1" t="s">
        <v>2534</v>
      </c>
      <c r="QI1" s="1" t="s">
        <v>2535</v>
      </c>
      <c r="QJ1" s="1" t="s">
        <v>2536</v>
      </c>
      <c r="QK1" s="1" t="s">
        <v>2537</v>
      </c>
      <c r="QL1" s="1" t="s">
        <v>2538</v>
      </c>
      <c r="QM1" s="1" t="s">
        <v>2539</v>
      </c>
      <c r="QN1" s="1" t="s">
        <v>2540</v>
      </c>
      <c r="QO1" s="1" t="s">
        <v>2541</v>
      </c>
      <c r="QP1" s="1" t="s">
        <v>2542</v>
      </c>
      <c r="QQ1" s="1" t="s">
        <v>2543</v>
      </c>
      <c r="QR1" s="1" t="s">
        <v>2544</v>
      </c>
      <c r="QS1" s="1" t="s">
        <v>2545</v>
      </c>
      <c r="QT1" s="1" t="s">
        <v>2546</v>
      </c>
      <c r="QU1" s="1" t="s">
        <v>2547</v>
      </c>
      <c r="QV1" s="1" t="s">
        <v>2548</v>
      </c>
      <c r="QW1" s="1" t="s">
        <v>2549</v>
      </c>
      <c r="QX1" s="1" t="s">
        <v>2550</v>
      </c>
      <c r="QY1" s="1" t="s">
        <v>2551</v>
      </c>
      <c r="QZ1" s="1" t="s">
        <v>2552</v>
      </c>
      <c r="RA1" s="1" t="s">
        <v>2553</v>
      </c>
      <c r="RB1" s="1" t="s">
        <v>2554</v>
      </c>
    </row>
    <row r="2" spans="1:470" x14ac:dyDescent="0.25">
      <c r="A2" s="2">
        <v>2009</v>
      </c>
      <c r="B2" s="2">
        <v>174</v>
      </c>
      <c r="C2" s="2">
        <v>11775639</v>
      </c>
      <c r="D2" s="2">
        <v>3</v>
      </c>
      <c r="E2" s="2">
        <v>47412</v>
      </c>
      <c r="F2" s="2">
        <v>93575</v>
      </c>
      <c r="G2" s="2"/>
      <c r="H2" s="2"/>
      <c r="I2" s="2"/>
      <c r="J2" s="2">
        <v>3</v>
      </c>
      <c r="K2" s="2">
        <v>47412</v>
      </c>
      <c r="L2" s="2">
        <v>93575</v>
      </c>
      <c r="M2" s="2">
        <v>44</v>
      </c>
      <c r="N2" s="2">
        <v>3344529</v>
      </c>
      <c r="O2" s="2">
        <v>5797534</v>
      </c>
      <c r="P2" s="2">
        <v>18</v>
      </c>
      <c r="Q2" s="2">
        <v>9</v>
      </c>
      <c r="R2" s="2">
        <v>4</v>
      </c>
      <c r="S2" s="2">
        <v>4</v>
      </c>
      <c r="T2" s="2">
        <v>19</v>
      </c>
      <c r="U2" s="2" t="s">
        <v>23</v>
      </c>
      <c r="V2" s="2" t="s">
        <v>23</v>
      </c>
      <c r="W2" s="2">
        <v>6</v>
      </c>
      <c r="X2" s="2">
        <v>461980</v>
      </c>
      <c r="Y2" s="2">
        <v>35</v>
      </c>
      <c r="Z2" s="2">
        <v>6016342</v>
      </c>
      <c r="AA2" s="2">
        <v>35</v>
      </c>
      <c r="AB2" s="2" t="s">
        <v>23</v>
      </c>
      <c r="AC2" s="2" t="s">
        <v>23</v>
      </c>
      <c r="AD2" s="2">
        <v>28</v>
      </c>
      <c r="AE2" s="2">
        <v>145835</v>
      </c>
      <c r="AF2" s="2">
        <v>181336</v>
      </c>
      <c r="AG2" s="2">
        <v>8</v>
      </c>
      <c r="AH2" s="2" t="s">
        <v>23</v>
      </c>
      <c r="AI2" s="2" t="s">
        <v>23</v>
      </c>
      <c r="AJ2" s="2">
        <v>23</v>
      </c>
      <c r="AK2" s="2" t="s">
        <v>23</v>
      </c>
      <c r="AL2" s="2" t="s">
        <v>23</v>
      </c>
      <c r="AM2" s="2">
        <v>1</v>
      </c>
      <c r="AN2" s="2" t="s">
        <v>23</v>
      </c>
      <c r="AO2" s="2" t="s">
        <v>23</v>
      </c>
      <c r="AP2" s="2">
        <v>1</v>
      </c>
      <c r="AQ2" s="2" t="s">
        <v>23</v>
      </c>
      <c r="AR2" s="2" t="s">
        <v>23</v>
      </c>
      <c r="AS2" s="2">
        <v>1</v>
      </c>
      <c r="AT2" s="2" t="s">
        <v>23</v>
      </c>
      <c r="AU2" s="2" t="s">
        <v>23</v>
      </c>
      <c r="AV2" s="2"/>
      <c r="AW2" s="2"/>
      <c r="AX2" s="2"/>
      <c r="AY2" s="2">
        <v>1</v>
      </c>
      <c r="AZ2" s="2" t="s">
        <v>23</v>
      </c>
      <c r="BA2" s="2" t="s">
        <v>23</v>
      </c>
      <c r="BB2" s="2">
        <v>2</v>
      </c>
      <c r="BC2" s="2" t="s">
        <v>23</v>
      </c>
      <c r="BD2" s="2" t="s">
        <v>23</v>
      </c>
      <c r="BE2" s="2"/>
      <c r="BF2" s="2"/>
      <c r="BG2" s="2"/>
      <c r="BH2" s="2">
        <v>2</v>
      </c>
      <c r="BI2" s="2" t="s">
        <v>23</v>
      </c>
      <c r="BJ2" s="2" t="s">
        <v>23</v>
      </c>
      <c r="BK2" s="2"/>
      <c r="BL2" s="2"/>
      <c r="BM2" s="2"/>
      <c r="BN2" s="2"/>
      <c r="BO2" s="2"/>
      <c r="BP2" s="2"/>
      <c r="BQ2" s="2">
        <v>1</v>
      </c>
      <c r="BR2" s="2" t="s">
        <v>23</v>
      </c>
      <c r="BS2" s="2" t="s">
        <v>23</v>
      </c>
      <c r="BT2" s="2"/>
      <c r="BU2" s="2"/>
      <c r="BV2" s="2"/>
      <c r="BW2" s="2">
        <v>1</v>
      </c>
      <c r="BX2" s="2" t="s">
        <v>23</v>
      </c>
      <c r="BY2" s="2" t="s">
        <v>23</v>
      </c>
      <c r="BZ2" s="2">
        <v>1</v>
      </c>
      <c r="CA2" s="2" t="s">
        <v>23</v>
      </c>
      <c r="CB2" s="2" t="s">
        <v>23</v>
      </c>
      <c r="CC2" s="2"/>
      <c r="CD2" s="2"/>
      <c r="CE2" s="2"/>
      <c r="CF2" s="2">
        <v>1</v>
      </c>
      <c r="CG2" s="2" t="s">
        <v>23</v>
      </c>
      <c r="CH2" s="2" t="s">
        <v>23</v>
      </c>
      <c r="CI2" s="2"/>
      <c r="CJ2" s="2"/>
      <c r="CK2" s="2"/>
      <c r="CL2" s="2"/>
      <c r="CM2" s="2"/>
      <c r="CN2" s="2"/>
      <c r="CO2" s="2">
        <v>2</v>
      </c>
      <c r="CP2" s="2" t="s">
        <v>23</v>
      </c>
      <c r="CQ2" s="2" t="s">
        <v>23</v>
      </c>
      <c r="CR2" s="2"/>
      <c r="CS2" s="2"/>
      <c r="CT2" s="2"/>
      <c r="CU2" s="2">
        <v>2</v>
      </c>
      <c r="CV2" s="2" t="s">
        <v>23</v>
      </c>
      <c r="CW2" s="2" t="s">
        <v>23</v>
      </c>
      <c r="CX2" s="2">
        <v>1</v>
      </c>
      <c r="CY2" s="2" t="s">
        <v>23</v>
      </c>
      <c r="CZ2" s="2" t="s">
        <v>23</v>
      </c>
      <c r="DA2" s="2"/>
      <c r="DB2" s="2"/>
      <c r="DC2" s="2"/>
      <c r="DD2" s="2">
        <v>1</v>
      </c>
      <c r="DE2" s="2" t="s">
        <v>23</v>
      </c>
      <c r="DF2" s="2" t="s">
        <v>23</v>
      </c>
      <c r="DG2" s="2"/>
      <c r="DH2" s="2"/>
      <c r="DI2" s="2"/>
      <c r="DJ2" s="2"/>
      <c r="DK2" s="2"/>
      <c r="DL2" s="2"/>
      <c r="DM2" s="2"/>
      <c r="DN2" s="2"/>
      <c r="DO2" s="2"/>
      <c r="DP2" s="2">
        <v>1</v>
      </c>
      <c r="DQ2" s="2" t="s">
        <v>23</v>
      </c>
      <c r="DR2" s="2">
        <v>1</v>
      </c>
      <c r="DS2" s="2" t="s">
        <v>23</v>
      </c>
      <c r="DT2" s="2">
        <v>23</v>
      </c>
      <c r="DU2" s="2">
        <v>83459</v>
      </c>
      <c r="DV2" s="2">
        <v>112163</v>
      </c>
      <c r="DW2" s="2">
        <v>11</v>
      </c>
      <c r="DX2" s="2">
        <v>36289</v>
      </c>
      <c r="DY2" s="2">
        <v>24938</v>
      </c>
      <c r="DZ2" s="2">
        <v>13</v>
      </c>
      <c r="EA2" s="2">
        <v>47170</v>
      </c>
      <c r="EB2" s="2">
        <v>87225</v>
      </c>
      <c r="EC2" s="2">
        <v>41</v>
      </c>
      <c r="ED2" s="2">
        <v>406336</v>
      </c>
      <c r="EE2" s="2">
        <v>585531</v>
      </c>
      <c r="EF2" s="2">
        <v>19</v>
      </c>
      <c r="EG2" s="2">
        <v>170151</v>
      </c>
      <c r="EH2" s="2">
        <v>245736</v>
      </c>
      <c r="EI2" s="2">
        <v>29</v>
      </c>
      <c r="EJ2" s="2">
        <v>236185</v>
      </c>
      <c r="EK2" s="2">
        <v>339795</v>
      </c>
      <c r="EL2" s="2">
        <v>58</v>
      </c>
      <c r="EM2" s="2">
        <v>885538</v>
      </c>
      <c r="EN2" s="2">
        <v>1260878</v>
      </c>
      <c r="EO2" s="2">
        <v>22</v>
      </c>
      <c r="EP2" s="2">
        <v>333401</v>
      </c>
      <c r="EQ2" s="2">
        <v>411216</v>
      </c>
      <c r="ER2" s="2">
        <v>43</v>
      </c>
      <c r="ES2" s="2">
        <v>552137</v>
      </c>
      <c r="ET2" s="2">
        <v>849662</v>
      </c>
      <c r="EU2" s="2"/>
      <c r="EV2" s="2"/>
      <c r="EW2" s="2"/>
      <c r="EX2" s="2"/>
      <c r="EY2" s="2"/>
      <c r="EZ2" s="2"/>
      <c r="FA2" s="2"/>
      <c r="FB2" s="2"/>
      <c r="FC2" s="2"/>
      <c r="FD2" s="2">
        <v>2</v>
      </c>
      <c r="FE2" s="2" t="s">
        <v>23</v>
      </c>
      <c r="FF2" s="2" t="s">
        <v>23</v>
      </c>
      <c r="FG2" s="2">
        <v>2</v>
      </c>
      <c r="FH2" s="2" t="s">
        <v>23</v>
      </c>
      <c r="FI2" s="2" t="s">
        <v>23</v>
      </c>
      <c r="FJ2" s="2">
        <v>55</v>
      </c>
      <c r="FK2" s="2">
        <v>795444</v>
      </c>
      <c r="FL2" s="2">
        <v>781096</v>
      </c>
      <c r="FM2" s="2">
        <v>26</v>
      </c>
      <c r="FN2" s="2">
        <v>370044</v>
      </c>
      <c r="FO2" s="2">
        <v>398343</v>
      </c>
      <c r="FP2" s="2">
        <v>37</v>
      </c>
      <c r="FQ2" s="2">
        <v>425400</v>
      </c>
      <c r="FR2" s="2">
        <v>382753</v>
      </c>
      <c r="FS2" s="2"/>
      <c r="FT2" s="2"/>
      <c r="FU2" s="2"/>
      <c r="FV2" s="2"/>
      <c r="FW2" s="2"/>
      <c r="FX2" s="2"/>
      <c r="FY2" s="2">
        <v>195</v>
      </c>
      <c r="FZ2" s="2">
        <v>14818389</v>
      </c>
      <c r="GA2" s="2">
        <v>507</v>
      </c>
      <c r="GB2" s="2">
        <v>119</v>
      </c>
      <c r="GC2" s="2">
        <v>9</v>
      </c>
      <c r="GD2" s="2">
        <v>7</v>
      </c>
      <c r="GE2" s="2">
        <v>22</v>
      </c>
      <c r="GF2" s="2">
        <v>477090</v>
      </c>
      <c r="GG2" s="2">
        <v>26</v>
      </c>
      <c r="GH2" s="2">
        <v>549850</v>
      </c>
      <c r="GI2" s="2"/>
      <c r="GJ2" s="2"/>
      <c r="GK2" s="2"/>
      <c r="GL2" s="2"/>
      <c r="GM2" s="2" t="s">
        <v>23</v>
      </c>
      <c r="GN2" s="2">
        <v>2</v>
      </c>
      <c r="GO2" s="2">
        <v>13</v>
      </c>
      <c r="GP2" s="2">
        <v>421030</v>
      </c>
      <c r="GQ2" s="2">
        <v>25</v>
      </c>
      <c r="GR2" s="2">
        <v>1778200</v>
      </c>
      <c r="GS2" s="2">
        <v>65</v>
      </c>
      <c r="GT2" s="2">
        <v>2414657</v>
      </c>
      <c r="GU2" s="2"/>
      <c r="GV2" s="2"/>
      <c r="GW2" s="2"/>
      <c r="GX2" s="2"/>
      <c r="GY2" s="2">
        <v>162</v>
      </c>
      <c r="GZ2" s="2">
        <v>12403732</v>
      </c>
      <c r="HA2" s="2"/>
      <c r="HB2" s="2"/>
      <c r="HC2" s="2"/>
      <c r="HD2" s="2"/>
      <c r="HE2" s="2"/>
      <c r="HF2" s="2"/>
      <c r="HG2" s="2">
        <v>52</v>
      </c>
      <c r="HH2" s="2">
        <v>3042750</v>
      </c>
      <c r="HI2" s="2">
        <v>3</v>
      </c>
      <c r="HJ2" s="2" t="s">
        <v>23</v>
      </c>
      <c r="HK2" s="2" t="s">
        <v>23</v>
      </c>
      <c r="HL2" s="2"/>
      <c r="HM2" s="2"/>
      <c r="HN2" s="2"/>
      <c r="HO2" s="2">
        <v>3</v>
      </c>
      <c r="HP2" s="2" t="s">
        <v>23</v>
      </c>
      <c r="HQ2" s="2" t="s">
        <v>23</v>
      </c>
      <c r="HR2" s="2">
        <v>20</v>
      </c>
      <c r="HS2" s="2">
        <v>277361</v>
      </c>
      <c r="HT2" s="2">
        <v>7518684</v>
      </c>
      <c r="HU2" s="2">
        <v>2</v>
      </c>
      <c r="HV2" s="2" t="s">
        <v>23</v>
      </c>
      <c r="HW2" s="2" t="s">
        <v>23</v>
      </c>
      <c r="HX2" s="2">
        <v>19</v>
      </c>
      <c r="HY2" s="2" t="s">
        <v>23</v>
      </c>
      <c r="HZ2" s="2" t="s">
        <v>23</v>
      </c>
      <c r="IA2" s="2">
        <v>5</v>
      </c>
      <c r="IB2" s="2" t="s">
        <v>23</v>
      </c>
      <c r="IC2" s="2">
        <v>3296588</v>
      </c>
      <c r="ID2" s="2">
        <v>2</v>
      </c>
      <c r="IE2" s="2" t="s">
        <v>23</v>
      </c>
      <c r="IF2" s="2" t="s">
        <v>23</v>
      </c>
      <c r="IG2" s="2">
        <v>5</v>
      </c>
      <c r="IH2" s="2" t="s">
        <v>23</v>
      </c>
      <c r="II2" s="2" t="s">
        <v>23</v>
      </c>
      <c r="IJ2" s="2">
        <v>16</v>
      </c>
      <c r="IK2" s="2">
        <v>959358</v>
      </c>
      <c r="IL2" s="2">
        <v>2</v>
      </c>
      <c r="IM2" s="2" t="s">
        <v>23</v>
      </c>
      <c r="IN2" s="2">
        <v>14</v>
      </c>
      <c r="IO2" s="2" t="s">
        <v>23</v>
      </c>
      <c r="IP2" s="2">
        <v>2</v>
      </c>
      <c r="IQ2" s="2" t="s">
        <v>23</v>
      </c>
      <c r="IR2" s="2" t="s">
        <v>23</v>
      </c>
      <c r="IS2" s="2">
        <v>2</v>
      </c>
      <c r="IT2" s="2" t="s">
        <v>23</v>
      </c>
      <c r="IU2" s="2" t="s">
        <v>23</v>
      </c>
      <c r="IV2" s="2">
        <v>13</v>
      </c>
      <c r="IW2" s="2">
        <v>435231</v>
      </c>
      <c r="IX2" s="2">
        <v>9189515</v>
      </c>
      <c r="IY2" s="2">
        <v>3</v>
      </c>
      <c r="IZ2" s="2">
        <v>161475</v>
      </c>
      <c r="JA2" s="2">
        <v>2280000</v>
      </c>
      <c r="JB2" s="2">
        <v>10</v>
      </c>
      <c r="JC2" s="2">
        <v>273756</v>
      </c>
      <c r="JD2" s="2">
        <v>6909515</v>
      </c>
      <c r="JE2" s="2">
        <v>9</v>
      </c>
      <c r="JF2" s="2">
        <v>344732</v>
      </c>
      <c r="JG2" s="2">
        <v>6</v>
      </c>
      <c r="JH2" s="2">
        <v>1001854</v>
      </c>
      <c r="JI2" s="2">
        <v>14335564</v>
      </c>
      <c r="JJ2" s="2">
        <v>6</v>
      </c>
      <c r="JK2" s="2">
        <v>1001854</v>
      </c>
      <c r="JL2" s="2">
        <v>14335564</v>
      </c>
      <c r="JM2" s="2">
        <v>47</v>
      </c>
      <c r="JN2" s="2">
        <v>2698018</v>
      </c>
      <c r="JO2" s="2">
        <v>1</v>
      </c>
      <c r="JP2" s="2" t="s">
        <v>23</v>
      </c>
      <c r="JQ2" s="2" t="s">
        <v>23</v>
      </c>
      <c r="JR2" s="2">
        <v>1</v>
      </c>
      <c r="JS2" s="2" t="s">
        <v>23</v>
      </c>
      <c r="JT2" s="2" t="s">
        <v>23</v>
      </c>
      <c r="JU2" s="2">
        <v>1</v>
      </c>
      <c r="JV2" s="2" t="s">
        <v>23</v>
      </c>
      <c r="JW2" s="2" t="s">
        <v>23</v>
      </c>
      <c r="JX2" s="2">
        <v>1</v>
      </c>
      <c r="JY2" s="2" t="s">
        <v>23</v>
      </c>
      <c r="JZ2" s="2" t="s">
        <v>23</v>
      </c>
      <c r="KA2" s="2"/>
      <c r="KB2" s="2"/>
      <c r="KC2" s="2"/>
      <c r="KD2" s="2"/>
      <c r="KE2" s="2"/>
      <c r="KF2" s="2"/>
      <c r="KG2" s="2"/>
      <c r="KH2" s="2"/>
      <c r="KI2" s="2"/>
      <c r="KJ2" s="2">
        <v>1</v>
      </c>
      <c r="KK2" s="2" t="s">
        <v>23</v>
      </c>
      <c r="KL2" s="2" t="s">
        <v>23</v>
      </c>
      <c r="KM2" s="2"/>
      <c r="KN2" s="2"/>
      <c r="KO2" s="2"/>
      <c r="KP2" s="2">
        <v>1</v>
      </c>
      <c r="KQ2" s="2" t="s">
        <v>23</v>
      </c>
      <c r="KR2" s="2" t="s">
        <v>23</v>
      </c>
      <c r="KS2" s="2"/>
      <c r="KT2" s="2"/>
      <c r="KU2" s="2"/>
      <c r="KV2" s="2"/>
      <c r="KW2" s="2"/>
      <c r="KX2" s="2"/>
      <c r="KY2" s="2"/>
      <c r="KZ2" s="2"/>
      <c r="LA2" s="2"/>
      <c r="LB2" s="2">
        <v>1</v>
      </c>
      <c r="LC2" s="2" t="s">
        <v>23</v>
      </c>
      <c r="LD2" s="2" t="s">
        <v>23</v>
      </c>
      <c r="LE2" s="2">
        <v>1</v>
      </c>
      <c r="LF2" s="2" t="s">
        <v>23</v>
      </c>
      <c r="LG2" s="2" t="s">
        <v>23</v>
      </c>
      <c r="LH2" s="2">
        <v>2</v>
      </c>
      <c r="LI2" s="2" t="s">
        <v>23</v>
      </c>
      <c r="LJ2" s="2" t="s">
        <v>23</v>
      </c>
      <c r="LK2" s="2"/>
      <c r="LL2" s="2"/>
      <c r="LM2" s="2"/>
      <c r="LN2" s="2">
        <v>2</v>
      </c>
      <c r="LO2" s="2" t="s">
        <v>23</v>
      </c>
      <c r="LP2" s="2" t="s">
        <v>23</v>
      </c>
      <c r="LQ2" s="2">
        <v>4</v>
      </c>
      <c r="LR2" s="2">
        <v>1504</v>
      </c>
      <c r="LS2" s="2">
        <v>752</v>
      </c>
      <c r="LT2" s="2"/>
      <c r="LU2" s="2"/>
      <c r="LV2" s="2"/>
      <c r="LW2" s="2">
        <v>4</v>
      </c>
      <c r="LX2" s="2">
        <v>1504</v>
      </c>
      <c r="LY2" s="2">
        <v>752</v>
      </c>
      <c r="LZ2" s="2">
        <v>11</v>
      </c>
      <c r="MA2" s="2">
        <v>266192</v>
      </c>
      <c r="MB2" s="2">
        <v>249089</v>
      </c>
      <c r="MC2" s="2">
        <v>2</v>
      </c>
      <c r="MD2" s="2" t="s">
        <v>23</v>
      </c>
      <c r="ME2" s="2" t="s">
        <v>23</v>
      </c>
      <c r="MF2" s="2">
        <v>10</v>
      </c>
      <c r="MG2" s="2" t="s">
        <v>23</v>
      </c>
      <c r="MH2" s="2" t="s">
        <v>23</v>
      </c>
      <c r="MI2" s="2">
        <v>37</v>
      </c>
      <c r="MJ2" s="2" t="s">
        <v>23</v>
      </c>
      <c r="MK2" s="2">
        <v>2990800</v>
      </c>
      <c r="ML2" s="2">
        <v>7</v>
      </c>
      <c r="MM2" s="2">
        <v>65700</v>
      </c>
      <c r="MN2" s="2" t="s">
        <v>23</v>
      </c>
      <c r="MO2" s="2">
        <v>36</v>
      </c>
      <c r="MP2" s="2" t="s">
        <v>23</v>
      </c>
      <c r="MQ2" s="2" t="s">
        <v>23</v>
      </c>
      <c r="MR2" s="2">
        <v>19</v>
      </c>
      <c r="MS2" s="2">
        <v>397943</v>
      </c>
      <c r="MT2" s="2">
        <v>427432</v>
      </c>
      <c r="MU2" s="2">
        <v>3</v>
      </c>
      <c r="MV2" s="2" t="s">
        <v>23</v>
      </c>
      <c r="MW2" s="2" t="s">
        <v>23</v>
      </c>
      <c r="MX2" s="2">
        <v>18</v>
      </c>
      <c r="MY2" s="2" t="s">
        <v>23</v>
      </c>
      <c r="MZ2" s="2" t="s">
        <v>23</v>
      </c>
      <c r="NA2" s="2">
        <v>5</v>
      </c>
      <c r="NB2" s="2">
        <v>90696</v>
      </c>
      <c r="NC2" s="2" t="s">
        <v>23</v>
      </c>
      <c r="ND2" s="2">
        <v>1</v>
      </c>
      <c r="NE2" s="2" t="s">
        <v>23</v>
      </c>
      <c r="NF2" s="2" t="s">
        <v>23</v>
      </c>
      <c r="NG2" s="2">
        <v>5</v>
      </c>
      <c r="NH2" s="2" t="s">
        <v>23</v>
      </c>
      <c r="NI2" s="2" t="s">
        <v>23</v>
      </c>
      <c r="NJ2" s="2">
        <v>2</v>
      </c>
      <c r="NK2" s="2" t="s">
        <v>23</v>
      </c>
      <c r="NL2" s="2" t="s">
        <v>23</v>
      </c>
      <c r="NM2" s="2">
        <v>2</v>
      </c>
      <c r="NN2" s="2" t="s">
        <v>23</v>
      </c>
      <c r="NO2" s="2" t="s">
        <v>23</v>
      </c>
      <c r="NP2" s="2">
        <v>9</v>
      </c>
      <c r="NQ2" s="2">
        <v>236083</v>
      </c>
      <c r="NR2" s="2">
        <v>306752</v>
      </c>
      <c r="NS2" s="2">
        <v>1</v>
      </c>
      <c r="NT2" s="2" t="s">
        <v>23</v>
      </c>
      <c r="NU2" s="2" t="s">
        <v>23</v>
      </c>
      <c r="NV2" s="2">
        <v>8</v>
      </c>
      <c r="NW2" s="2" t="s">
        <v>23</v>
      </c>
      <c r="NX2" s="2" t="s">
        <v>23</v>
      </c>
      <c r="NY2" s="2">
        <v>20</v>
      </c>
      <c r="NZ2" s="2">
        <v>398541</v>
      </c>
      <c r="OA2" s="2">
        <v>7</v>
      </c>
      <c r="OB2" s="2">
        <v>40312</v>
      </c>
      <c r="OC2" s="2">
        <v>15</v>
      </c>
      <c r="OD2" s="2">
        <v>358229</v>
      </c>
      <c r="OE2" s="2">
        <v>22</v>
      </c>
      <c r="OF2" s="2">
        <v>1952074</v>
      </c>
      <c r="OG2" s="2">
        <v>1383908</v>
      </c>
      <c r="OH2" s="2">
        <v>11</v>
      </c>
      <c r="OI2" s="2">
        <v>707480</v>
      </c>
      <c r="OJ2" s="2">
        <v>315993</v>
      </c>
      <c r="OK2" s="2">
        <v>17</v>
      </c>
      <c r="OL2" s="2">
        <v>1244594</v>
      </c>
      <c r="OM2" s="2">
        <v>1067915</v>
      </c>
      <c r="ON2" s="2">
        <v>59</v>
      </c>
      <c r="OO2" s="2">
        <v>2069925</v>
      </c>
      <c r="OP2" s="2">
        <v>3</v>
      </c>
      <c r="OQ2" s="2">
        <v>52898</v>
      </c>
      <c r="OR2" s="2">
        <v>181000</v>
      </c>
      <c r="OS2" s="2">
        <v>1</v>
      </c>
      <c r="OT2" s="2" t="s">
        <v>23</v>
      </c>
      <c r="OU2" s="2" t="s">
        <v>23</v>
      </c>
      <c r="OV2" s="2">
        <v>2</v>
      </c>
      <c r="OW2" s="2" t="s">
        <v>23</v>
      </c>
      <c r="OX2" s="2" t="s">
        <v>23</v>
      </c>
      <c r="OY2" s="2">
        <v>5</v>
      </c>
      <c r="OZ2" s="2">
        <v>69643</v>
      </c>
      <c r="PA2" s="2">
        <v>177866</v>
      </c>
      <c r="PB2" s="2">
        <v>5</v>
      </c>
      <c r="PC2" s="2">
        <v>69643</v>
      </c>
      <c r="PD2" s="2">
        <v>177866</v>
      </c>
      <c r="PE2" s="2"/>
      <c r="PF2" s="2"/>
      <c r="PG2" s="2"/>
      <c r="PH2" s="2"/>
      <c r="PI2" s="2"/>
      <c r="PJ2" s="2"/>
      <c r="PK2" s="2">
        <v>1</v>
      </c>
      <c r="PL2" s="2" t="s">
        <v>23</v>
      </c>
      <c r="PM2" s="2" t="s">
        <v>23</v>
      </c>
      <c r="PN2" s="2">
        <v>1</v>
      </c>
      <c r="PO2" s="2" t="s">
        <v>23</v>
      </c>
      <c r="PP2" s="2" t="s">
        <v>23</v>
      </c>
      <c r="PQ2" s="2"/>
      <c r="PR2" s="2"/>
      <c r="PS2" s="2"/>
      <c r="PT2" s="2"/>
      <c r="PU2" s="2"/>
      <c r="PV2" s="2"/>
      <c r="PW2" s="2">
        <v>4</v>
      </c>
      <c r="PX2" s="2">
        <v>10000</v>
      </c>
      <c r="PY2" s="2">
        <v>16660</v>
      </c>
      <c r="PZ2" s="2">
        <v>1</v>
      </c>
      <c r="QA2" s="2" t="s">
        <v>23</v>
      </c>
      <c r="QB2" s="2" t="s">
        <v>23</v>
      </c>
      <c r="QC2" s="2">
        <v>3</v>
      </c>
      <c r="QD2" s="2" t="s">
        <v>23</v>
      </c>
      <c r="QE2" s="2" t="s">
        <v>23</v>
      </c>
      <c r="QF2" s="2">
        <v>3</v>
      </c>
      <c r="QG2" s="2">
        <v>80000</v>
      </c>
      <c r="QH2" s="2" t="s">
        <v>23</v>
      </c>
      <c r="QI2" s="2">
        <v>3</v>
      </c>
      <c r="QJ2" s="2">
        <v>80000</v>
      </c>
      <c r="QK2" s="2" t="s">
        <v>23</v>
      </c>
      <c r="QL2" s="2"/>
      <c r="QM2" s="2"/>
      <c r="QN2" s="2"/>
      <c r="QO2" s="2"/>
      <c r="QP2" s="2"/>
      <c r="QQ2" s="2"/>
      <c r="QR2" s="2">
        <v>144</v>
      </c>
      <c r="QS2" s="2">
        <v>9705714</v>
      </c>
      <c r="QT2" s="2"/>
      <c r="QU2" s="2"/>
      <c r="QV2" s="2"/>
      <c r="QW2" s="2"/>
      <c r="QX2" s="2"/>
      <c r="QY2" s="2"/>
      <c r="QZ2" s="2"/>
      <c r="RA2" s="2"/>
      <c r="RB2" s="2"/>
    </row>
    <row r="3" spans="1:470" x14ac:dyDescent="0.25">
      <c r="A3" s="2">
        <v>2014</v>
      </c>
      <c r="B3" s="2">
        <v>158</v>
      </c>
      <c r="C3" s="2">
        <v>8788347</v>
      </c>
      <c r="D3" s="2">
        <v>3</v>
      </c>
      <c r="E3" s="2" t="s">
        <v>23</v>
      </c>
      <c r="F3" s="2" t="s">
        <v>23</v>
      </c>
      <c r="G3" s="2">
        <v>1</v>
      </c>
      <c r="H3" s="2" t="s">
        <v>23</v>
      </c>
      <c r="I3" s="2" t="s">
        <v>23</v>
      </c>
      <c r="J3" s="2">
        <v>3</v>
      </c>
      <c r="K3" s="2" t="s">
        <v>23</v>
      </c>
      <c r="L3" s="2" t="s">
        <v>23</v>
      </c>
      <c r="M3" s="2">
        <v>44</v>
      </c>
      <c r="N3" s="2" t="s">
        <v>23</v>
      </c>
      <c r="O3" s="2" t="s">
        <v>23</v>
      </c>
      <c r="P3" s="2">
        <v>3</v>
      </c>
      <c r="Q3" s="2">
        <v>4</v>
      </c>
      <c r="R3" s="2" t="s">
        <v>23</v>
      </c>
      <c r="S3" s="2">
        <v>3</v>
      </c>
      <c r="T3" s="2">
        <v>15</v>
      </c>
      <c r="U3" s="2">
        <v>254651</v>
      </c>
      <c r="V3" s="2">
        <v>286051</v>
      </c>
      <c r="W3" s="2">
        <v>3</v>
      </c>
      <c r="X3" s="2" t="s">
        <v>23</v>
      </c>
      <c r="Y3" s="2">
        <v>36</v>
      </c>
      <c r="Z3" s="2">
        <v>5071560</v>
      </c>
      <c r="AA3" s="2">
        <v>35</v>
      </c>
      <c r="AB3" s="2" t="s">
        <v>23</v>
      </c>
      <c r="AC3" s="2" t="s">
        <v>23</v>
      </c>
      <c r="AD3" s="2">
        <v>14</v>
      </c>
      <c r="AE3" s="2" t="s">
        <v>23</v>
      </c>
      <c r="AF3" s="2" t="s">
        <v>23</v>
      </c>
      <c r="AG3" s="2">
        <v>5</v>
      </c>
      <c r="AH3" s="2" t="s">
        <v>23</v>
      </c>
      <c r="AI3" s="2" t="s">
        <v>23</v>
      </c>
      <c r="AJ3" s="2">
        <v>10</v>
      </c>
      <c r="AK3" s="2" t="s">
        <v>23</v>
      </c>
      <c r="AL3" s="2" t="s">
        <v>23</v>
      </c>
      <c r="AM3" s="2">
        <v>1</v>
      </c>
      <c r="AN3" s="2" t="s">
        <v>23</v>
      </c>
      <c r="AO3" s="2" t="s">
        <v>23</v>
      </c>
      <c r="AP3" s="2">
        <v>1</v>
      </c>
      <c r="AQ3" s="2" t="s">
        <v>23</v>
      </c>
      <c r="AR3" s="2" t="s">
        <v>23</v>
      </c>
      <c r="AS3" s="2"/>
      <c r="AT3" s="2"/>
      <c r="AU3" s="2"/>
      <c r="AV3" s="2"/>
      <c r="AW3" s="2"/>
      <c r="AX3" s="2"/>
      <c r="AY3" s="2"/>
      <c r="AZ3" s="2"/>
      <c r="BA3" s="2"/>
      <c r="BB3" s="2">
        <v>1</v>
      </c>
      <c r="BC3" s="2" t="s">
        <v>23</v>
      </c>
      <c r="BD3" s="2" t="s">
        <v>23</v>
      </c>
      <c r="BE3" s="2"/>
      <c r="BF3" s="2"/>
      <c r="BG3" s="2"/>
      <c r="BH3" s="2">
        <v>1</v>
      </c>
      <c r="BI3" s="2" t="s">
        <v>23</v>
      </c>
      <c r="BJ3" s="2" t="s">
        <v>23</v>
      </c>
      <c r="BK3" s="2">
        <v>1</v>
      </c>
      <c r="BL3" s="2" t="s">
        <v>23</v>
      </c>
      <c r="BM3" s="2" t="s">
        <v>23</v>
      </c>
      <c r="BN3" s="2">
        <v>1</v>
      </c>
      <c r="BO3" s="2" t="s">
        <v>23</v>
      </c>
      <c r="BP3" s="2" t="s">
        <v>23</v>
      </c>
      <c r="BQ3" s="2">
        <v>1</v>
      </c>
      <c r="BR3" s="2" t="s">
        <v>23</v>
      </c>
      <c r="BS3" s="2" t="s">
        <v>23</v>
      </c>
      <c r="BT3" s="2"/>
      <c r="BU3" s="2"/>
      <c r="BV3" s="2"/>
      <c r="BW3" s="2">
        <v>1</v>
      </c>
      <c r="BX3" s="2" t="s">
        <v>23</v>
      </c>
      <c r="BY3" s="2" t="s">
        <v>23</v>
      </c>
      <c r="BZ3" s="2">
        <v>1</v>
      </c>
      <c r="CA3" s="2" t="s">
        <v>23</v>
      </c>
      <c r="CB3" s="2" t="s">
        <v>23</v>
      </c>
      <c r="CC3" s="2"/>
      <c r="CD3" s="2"/>
      <c r="CE3" s="2"/>
      <c r="CF3" s="2">
        <v>1</v>
      </c>
      <c r="CG3" s="2" t="s">
        <v>23</v>
      </c>
      <c r="CH3" s="2" t="s">
        <v>23</v>
      </c>
      <c r="CI3" s="2"/>
      <c r="CJ3" s="2"/>
      <c r="CK3" s="2"/>
      <c r="CL3" s="2"/>
      <c r="CM3" s="2"/>
      <c r="CN3" s="2"/>
      <c r="CO3" s="2">
        <v>1</v>
      </c>
      <c r="CP3" s="2" t="s">
        <v>23</v>
      </c>
      <c r="CQ3" s="2" t="s">
        <v>23</v>
      </c>
      <c r="CR3" s="2"/>
      <c r="CS3" s="2"/>
      <c r="CT3" s="2"/>
      <c r="CU3" s="2">
        <v>1</v>
      </c>
      <c r="CV3" s="2" t="s">
        <v>23</v>
      </c>
      <c r="CW3" s="2" t="s">
        <v>23</v>
      </c>
      <c r="CX3" s="2"/>
      <c r="CY3" s="2"/>
      <c r="CZ3" s="2"/>
      <c r="DA3" s="2"/>
      <c r="DB3" s="2"/>
      <c r="DC3" s="2"/>
      <c r="DD3" s="2"/>
      <c r="DE3" s="2"/>
      <c r="DF3" s="2"/>
      <c r="DG3" s="2">
        <v>2</v>
      </c>
      <c r="DH3" s="2" t="s">
        <v>23</v>
      </c>
      <c r="DI3" s="2" t="s">
        <v>23</v>
      </c>
      <c r="DJ3" s="2">
        <v>1</v>
      </c>
      <c r="DK3" s="2" t="s">
        <v>23</v>
      </c>
      <c r="DL3" s="2" t="s">
        <v>23</v>
      </c>
      <c r="DM3" s="2">
        <v>1</v>
      </c>
      <c r="DN3" s="2" t="s">
        <v>23</v>
      </c>
      <c r="DO3" s="2" t="s">
        <v>23</v>
      </c>
      <c r="DP3" s="2"/>
      <c r="DQ3" s="2"/>
      <c r="DR3" s="2"/>
      <c r="DS3" s="2"/>
      <c r="DT3" s="2">
        <v>20</v>
      </c>
      <c r="DU3" s="2">
        <v>628954</v>
      </c>
      <c r="DV3" s="2">
        <v>618295</v>
      </c>
      <c r="DW3" s="2">
        <v>9</v>
      </c>
      <c r="DX3" s="2">
        <v>42102</v>
      </c>
      <c r="DY3" s="2">
        <v>13868</v>
      </c>
      <c r="DZ3" s="2">
        <v>13</v>
      </c>
      <c r="EA3" s="2">
        <v>586852</v>
      </c>
      <c r="EB3" s="2">
        <v>604427</v>
      </c>
      <c r="EC3" s="2">
        <v>38</v>
      </c>
      <c r="ED3" s="2">
        <v>145214</v>
      </c>
      <c r="EE3" s="2">
        <v>195143</v>
      </c>
      <c r="EF3" s="2">
        <v>20</v>
      </c>
      <c r="EG3" s="2">
        <v>50682</v>
      </c>
      <c r="EH3" s="2">
        <v>47520</v>
      </c>
      <c r="EI3" s="2">
        <v>23</v>
      </c>
      <c r="EJ3" s="2">
        <v>94532</v>
      </c>
      <c r="EK3" s="2">
        <v>147623</v>
      </c>
      <c r="EL3" s="2">
        <v>48</v>
      </c>
      <c r="EM3" s="2">
        <v>468130</v>
      </c>
      <c r="EN3" s="2">
        <v>617183</v>
      </c>
      <c r="EO3" s="2">
        <v>24</v>
      </c>
      <c r="EP3" s="2">
        <v>160935</v>
      </c>
      <c r="EQ3" s="2">
        <v>111900</v>
      </c>
      <c r="ER3" s="2">
        <v>33</v>
      </c>
      <c r="ES3" s="2">
        <v>307195</v>
      </c>
      <c r="ET3" s="2">
        <v>505283</v>
      </c>
      <c r="EU3" s="2"/>
      <c r="EV3" s="2"/>
      <c r="EW3" s="2"/>
      <c r="EX3" s="2"/>
      <c r="EY3" s="2"/>
      <c r="EZ3" s="2"/>
      <c r="FA3" s="2"/>
      <c r="FB3" s="2"/>
      <c r="FC3" s="2"/>
      <c r="FD3" s="2"/>
      <c r="FE3" s="2"/>
      <c r="FF3" s="2"/>
      <c r="FG3" s="2"/>
      <c r="FH3" s="2"/>
      <c r="FI3" s="2"/>
      <c r="FJ3" s="2">
        <v>46</v>
      </c>
      <c r="FK3" s="2">
        <v>382271</v>
      </c>
      <c r="FL3" s="2">
        <v>354031</v>
      </c>
      <c r="FM3" s="2">
        <v>23</v>
      </c>
      <c r="FN3" s="2">
        <v>133188</v>
      </c>
      <c r="FO3" s="2">
        <v>58652</v>
      </c>
      <c r="FP3" s="2">
        <v>32</v>
      </c>
      <c r="FQ3" s="2">
        <v>249083</v>
      </c>
      <c r="FR3" s="2">
        <v>295379</v>
      </c>
      <c r="FS3" s="2">
        <v>2</v>
      </c>
      <c r="FT3" s="2" t="s">
        <v>23</v>
      </c>
      <c r="FU3" s="2" t="s">
        <v>23</v>
      </c>
      <c r="FV3" s="2">
        <v>2</v>
      </c>
      <c r="FW3" s="2" t="s">
        <v>23</v>
      </c>
      <c r="FX3" s="2" t="s">
        <v>23</v>
      </c>
      <c r="FY3" s="2">
        <v>177</v>
      </c>
      <c r="FZ3" s="2">
        <v>12775600</v>
      </c>
      <c r="GA3" s="2">
        <v>464</v>
      </c>
      <c r="GB3" s="2">
        <v>93</v>
      </c>
      <c r="GC3" s="2">
        <v>12</v>
      </c>
      <c r="GD3" s="2">
        <v>10</v>
      </c>
      <c r="GE3" s="2">
        <v>27</v>
      </c>
      <c r="GF3" s="2">
        <v>482640</v>
      </c>
      <c r="GG3" s="2">
        <v>25</v>
      </c>
      <c r="GH3" s="2">
        <v>584527</v>
      </c>
      <c r="GI3" s="2"/>
      <c r="GJ3" s="2"/>
      <c r="GK3" s="2"/>
      <c r="GL3" s="2"/>
      <c r="GM3" s="2">
        <v>4</v>
      </c>
      <c r="GN3" s="2">
        <v>3</v>
      </c>
      <c r="GO3" s="2">
        <v>15</v>
      </c>
      <c r="GP3" s="2">
        <v>342156</v>
      </c>
      <c r="GQ3" s="2">
        <v>21</v>
      </c>
      <c r="GR3" s="2">
        <v>1485902</v>
      </c>
      <c r="GS3" s="2">
        <v>73</v>
      </c>
      <c r="GT3" s="2">
        <v>2032485</v>
      </c>
      <c r="GU3" s="2"/>
      <c r="GV3" s="2"/>
      <c r="GW3" s="2"/>
      <c r="GX3" s="2"/>
      <c r="GY3" s="2">
        <v>136</v>
      </c>
      <c r="GZ3" s="2">
        <v>10743115</v>
      </c>
      <c r="HA3" s="2">
        <v>1</v>
      </c>
      <c r="HB3" s="2" t="s">
        <v>23</v>
      </c>
      <c r="HC3" s="2" t="s">
        <v>23</v>
      </c>
      <c r="HD3" s="2">
        <v>1</v>
      </c>
      <c r="HE3" s="2" t="s">
        <v>23</v>
      </c>
      <c r="HF3" s="2" t="s">
        <v>23</v>
      </c>
      <c r="HG3" s="2">
        <v>42</v>
      </c>
      <c r="HH3" s="2">
        <v>3987253</v>
      </c>
      <c r="HI3" s="2">
        <v>2</v>
      </c>
      <c r="HJ3" s="2" t="s">
        <v>23</v>
      </c>
      <c r="HK3" s="2" t="s">
        <v>23</v>
      </c>
      <c r="HL3" s="2">
        <v>2</v>
      </c>
      <c r="HM3" s="2" t="s">
        <v>23</v>
      </c>
      <c r="HN3" s="2" t="s">
        <v>23</v>
      </c>
      <c r="HO3" s="2"/>
      <c r="HP3" s="2"/>
      <c r="HQ3" s="2"/>
      <c r="HR3" s="2">
        <v>16</v>
      </c>
      <c r="HS3" s="2">
        <v>244586</v>
      </c>
      <c r="HT3" s="2">
        <v>5940872</v>
      </c>
      <c r="HU3" s="2">
        <v>6</v>
      </c>
      <c r="HV3" s="2">
        <v>84427</v>
      </c>
      <c r="HW3" s="2">
        <v>1982757</v>
      </c>
      <c r="HX3" s="2">
        <v>11</v>
      </c>
      <c r="HY3" s="2">
        <v>160159</v>
      </c>
      <c r="HZ3" s="2">
        <v>3958115</v>
      </c>
      <c r="IA3" s="2"/>
      <c r="IB3" s="2"/>
      <c r="IC3" s="2"/>
      <c r="ID3" s="2"/>
      <c r="IE3" s="2"/>
      <c r="IF3" s="2"/>
      <c r="IG3" s="2"/>
      <c r="IH3" s="2"/>
      <c r="II3" s="2"/>
      <c r="IJ3" s="2">
        <v>9</v>
      </c>
      <c r="IK3" s="2" t="s">
        <v>23</v>
      </c>
      <c r="IL3" s="2">
        <v>2</v>
      </c>
      <c r="IM3" s="2" t="s">
        <v>23</v>
      </c>
      <c r="IN3" s="2">
        <v>8</v>
      </c>
      <c r="IO3" s="2" t="s">
        <v>23</v>
      </c>
      <c r="IP3" s="2">
        <v>1</v>
      </c>
      <c r="IQ3" s="2" t="s">
        <v>23</v>
      </c>
      <c r="IR3" s="2" t="s">
        <v>23</v>
      </c>
      <c r="IS3" s="2">
        <v>1</v>
      </c>
      <c r="IT3" s="2" t="s">
        <v>23</v>
      </c>
      <c r="IU3" s="2" t="s">
        <v>23</v>
      </c>
      <c r="IV3" s="2">
        <v>14</v>
      </c>
      <c r="IW3" s="2">
        <v>652956</v>
      </c>
      <c r="IX3" s="2">
        <v>14401570</v>
      </c>
      <c r="IY3" s="2">
        <v>4</v>
      </c>
      <c r="IZ3" s="2">
        <v>187590</v>
      </c>
      <c r="JA3" s="2">
        <v>1402900</v>
      </c>
      <c r="JB3" s="2">
        <v>11</v>
      </c>
      <c r="JC3" s="2">
        <v>465366</v>
      </c>
      <c r="JD3" s="2">
        <v>12998670</v>
      </c>
      <c r="JE3" s="2">
        <v>14</v>
      </c>
      <c r="JF3" s="2">
        <v>328067</v>
      </c>
      <c r="JG3" s="2">
        <v>4</v>
      </c>
      <c r="JH3" s="2">
        <v>2537014</v>
      </c>
      <c r="JI3" s="2">
        <v>22523347</v>
      </c>
      <c r="JJ3" s="2">
        <v>4</v>
      </c>
      <c r="JK3" s="2">
        <v>2537014</v>
      </c>
      <c r="JL3" s="2">
        <v>22523347</v>
      </c>
      <c r="JM3" s="2">
        <v>31</v>
      </c>
      <c r="JN3" s="2">
        <v>3659186</v>
      </c>
      <c r="JO3" s="2">
        <v>1</v>
      </c>
      <c r="JP3" s="2" t="s">
        <v>23</v>
      </c>
      <c r="JQ3" s="2" t="s">
        <v>23</v>
      </c>
      <c r="JR3" s="2">
        <v>1</v>
      </c>
      <c r="JS3" s="2" t="s">
        <v>23</v>
      </c>
      <c r="JT3" s="2" t="s">
        <v>23</v>
      </c>
      <c r="JU3" s="2"/>
      <c r="JV3" s="2"/>
      <c r="JW3" s="2"/>
      <c r="JX3" s="2"/>
      <c r="JY3" s="2"/>
      <c r="JZ3" s="2"/>
      <c r="KA3" s="2">
        <v>1</v>
      </c>
      <c r="KB3" s="2" t="s">
        <v>23</v>
      </c>
      <c r="KC3" s="2" t="s">
        <v>23</v>
      </c>
      <c r="KD3" s="2"/>
      <c r="KE3" s="2"/>
      <c r="KF3" s="2"/>
      <c r="KG3" s="2">
        <v>1</v>
      </c>
      <c r="KH3" s="2" t="s">
        <v>23</v>
      </c>
      <c r="KI3" s="2" t="s">
        <v>23</v>
      </c>
      <c r="KJ3" s="2"/>
      <c r="KK3" s="2"/>
      <c r="KL3" s="2"/>
      <c r="KM3" s="2"/>
      <c r="KN3" s="2"/>
      <c r="KO3" s="2"/>
      <c r="KP3" s="2"/>
      <c r="KQ3" s="2"/>
      <c r="KR3" s="2"/>
      <c r="KS3" s="2">
        <v>2</v>
      </c>
      <c r="KT3" s="2" t="s">
        <v>23</v>
      </c>
      <c r="KU3" s="2" t="s">
        <v>23</v>
      </c>
      <c r="KV3" s="2"/>
      <c r="KW3" s="2"/>
      <c r="KX3" s="2"/>
      <c r="KY3" s="2">
        <v>2</v>
      </c>
      <c r="KZ3" s="2" t="s">
        <v>23</v>
      </c>
      <c r="LA3" s="2" t="s">
        <v>23</v>
      </c>
      <c r="LB3" s="2"/>
      <c r="LC3" s="2"/>
      <c r="LD3" s="2"/>
      <c r="LE3" s="2"/>
      <c r="LF3" s="2"/>
      <c r="LG3" s="2"/>
      <c r="LH3" s="2">
        <v>1</v>
      </c>
      <c r="LI3" s="2" t="s">
        <v>23</v>
      </c>
      <c r="LJ3" s="2" t="s">
        <v>23</v>
      </c>
      <c r="LK3" s="2"/>
      <c r="LL3" s="2"/>
      <c r="LM3" s="2"/>
      <c r="LN3" s="2">
        <v>1</v>
      </c>
      <c r="LO3" s="2" t="s">
        <v>23</v>
      </c>
      <c r="LP3" s="2" t="s">
        <v>23</v>
      </c>
      <c r="LQ3" s="2">
        <v>3</v>
      </c>
      <c r="LR3" s="2">
        <v>515</v>
      </c>
      <c r="LS3" s="2" t="s">
        <v>1511</v>
      </c>
      <c r="LT3" s="2">
        <v>2</v>
      </c>
      <c r="LU3" s="2" t="s">
        <v>23</v>
      </c>
      <c r="LV3" s="2" t="s">
        <v>23</v>
      </c>
      <c r="LW3" s="2">
        <v>1</v>
      </c>
      <c r="LX3" s="2" t="s">
        <v>23</v>
      </c>
      <c r="LY3" s="2" t="s">
        <v>23</v>
      </c>
      <c r="LZ3" s="2">
        <v>7</v>
      </c>
      <c r="MA3" s="2">
        <v>201885</v>
      </c>
      <c r="MB3" s="2" t="s">
        <v>23</v>
      </c>
      <c r="MC3" s="2">
        <v>3</v>
      </c>
      <c r="MD3" s="2" t="s">
        <v>23</v>
      </c>
      <c r="ME3" s="2" t="s">
        <v>23</v>
      </c>
      <c r="MF3" s="2">
        <v>6</v>
      </c>
      <c r="MG3" s="2" t="s">
        <v>23</v>
      </c>
      <c r="MH3" s="2" t="s">
        <v>23</v>
      </c>
      <c r="MI3" s="2">
        <v>29</v>
      </c>
      <c r="MJ3" s="2">
        <v>1804658</v>
      </c>
      <c r="MK3" s="2">
        <v>2986665</v>
      </c>
      <c r="ML3" s="2">
        <v>13</v>
      </c>
      <c r="MM3" s="2">
        <v>386195</v>
      </c>
      <c r="MN3" s="2">
        <v>498366</v>
      </c>
      <c r="MO3" s="2">
        <v>22</v>
      </c>
      <c r="MP3" s="2">
        <v>1418463</v>
      </c>
      <c r="MQ3" s="2">
        <v>2488299</v>
      </c>
      <c r="MR3" s="2">
        <v>14</v>
      </c>
      <c r="MS3" s="2">
        <v>297418</v>
      </c>
      <c r="MT3" s="2">
        <v>228924</v>
      </c>
      <c r="MU3" s="2">
        <v>4</v>
      </c>
      <c r="MV3" s="2">
        <v>14607</v>
      </c>
      <c r="MW3" s="2" t="s">
        <v>23</v>
      </c>
      <c r="MX3" s="2">
        <v>12</v>
      </c>
      <c r="MY3" s="2">
        <v>282811</v>
      </c>
      <c r="MZ3" s="2" t="s">
        <v>23</v>
      </c>
      <c r="NA3" s="2">
        <v>5</v>
      </c>
      <c r="NB3" s="2" t="s">
        <v>23</v>
      </c>
      <c r="NC3" s="2" t="s">
        <v>23</v>
      </c>
      <c r="ND3" s="2">
        <v>2</v>
      </c>
      <c r="NE3" s="2" t="s">
        <v>23</v>
      </c>
      <c r="NF3" s="2" t="s">
        <v>23</v>
      </c>
      <c r="NG3" s="2">
        <v>3</v>
      </c>
      <c r="NH3" s="2" t="s">
        <v>23</v>
      </c>
      <c r="NI3" s="2" t="s">
        <v>23</v>
      </c>
      <c r="NJ3" s="2">
        <v>1</v>
      </c>
      <c r="NK3" s="2" t="s">
        <v>23</v>
      </c>
      <c r="NL3" s="2" t="s">
        <v>23</v>
      </c>
      <c r="NM3" s="2">
        <v>1</v>
      </c>
      <c r="NN3" s="2" t="s">
        <v>23</v>
      </c>
      <c r="NO3" s="2" t="s">
        <v>23</v>
      </c>
      <c r="NP3" s="2">
        <v>7</v>
      </c>
      <c r="NQ3" s="2">
        <v>202464</v>
      </c>
      <c r="NR3" s="2">
        <v>192502</v>
      </c>
      <c r="NS3" s="2"/>
      <c r="NT3" s="2"/>
      <c r="NU3" s="2"/>
      <c r="NV3" s="2">
        <v>7</v>
      </c>
      <c r="NW3" s="2">
        <v>202464</v>
      </c>
      <c r="NX3" s="2">
        <v>192502</v>
      </c>
      <c r="NY3" s="2">
        <v>24</v>
      </c>
      <c r="NZ3" s="2">
        <v>325149</v>
      </c>
      <c r="OA3" s="2">
        <v>9</v>
      </c>
      <c r="OB3" s="2">
        <v>19959</v>
      </c>
      <c r="OC3" s="2">
        <v>17</v>
      </c>
      <c r="OD3" s="2">
        <v>305190</v>
      </c>
      <c r="OE3" s="2">
        <v>28</v>
      </c>
      <c r="OF3" s="2">
        <v>1057328</v>
      </c>
      <c r="OG3" s="2">
        <v>910976</v>
      </c>
      <c r="OH3" s="2">
        <v>15</v>
      </c>
      <c r="OI3" s="2">
        <v>355061</v>
      </c>
      <c r="OJ3" s="2">
        <v>187222</v>
      </c>
      <c r="OK3" s="2">
        <v>18</v>
      </c>
      <c r="OL3" s="2">
        <v>702267</v>
      </c>
      <c r="OM3" s="2">
        <v>723754</v>
      </c>
      <c r="ON3" s="2">
        <v>67</v>
      </c>
      <c r="OO3" s="2">
        <v>1704418</v>
      </c>
      <c r="OP3" s="2">
        <v>3</v>
      </c>
      <c r="OQ3" s="2" t="s">
        <v>23</v>
      </c>
      <c r="OR3" s="2" t="s">
        <v>23</v>
      </c>
      <c r="OS3" s="2">
        <v>1</v>
      </c>
      <c r="OT3" s="2" t="s">
        <v>23</v>
      </c>
      <c r="OU3" s="2" t="s">
        <v>23</v>
      </c>
      <c r="OV3" s="2">
        <v>2</v>
      </c>
      <c r="OW3" s="2" t="s">
        <v>23</v>
      </c>
      <c r="OX3" s="2" t="s">
        <v>23</v>
      </c>
      <c r="OY3" s="2">
        <v>2</v>
      </c>
      <c r="OZ3" s="2" t="s">
        <v>23</v>
      </c>
      <c r="PA3" s="2" t="s">
        <v>23</v>
      </c>
      <c r="PB3" s="2">
        <v>2</v>
      </c>
      <c r="PC3" s="2" t="s">
        <v>23</v>
      </c>
      <c r="PD3" s="2" t="s">
        <v>23</v>
      </c>
      <c r="PE3" s="2">
        <v>1</v>
      </c>
      <c r="PF3" s="2" t="s">
        <v>23</v>
      </c>
      <c r="PG3" s="2" t="s">
        <v>23</v>
      </c>
      <c r="PH3" s="2">
        <v>1</v>
      </c>
      <c r="PI3" s="2" t="s">
        <v>23</v>
      </c>
      <c r="PJ3" s="2" t="s">
        <v>23</v>
      </c>
      <c r="PK3" s="2">
        <v>2</v>
      </c>
      <c r="PL3" s="2" t="s">
        <v>23</v>
      </c>
      <c r="PM3" s="2" t="s">
        <v>23</v>
      </c>
      <c r="PN3" s="2">
        <v>2</v>
      </c>
      <c r="PO3" s="2" t="s">
        <v>23</v>
      </c>
      <c r="PP3" s="2" t="s">
        <v>23</v>
      </c>
      <c r="PQ3" s="2">
        <v>1</v>
      </c>
      <c r="PR3" s="2" t="s">
        <v>23</v>
      </c>
      <c r="PS3" s="2" t="s">
        <v>23</v>
      </c>
      <c r="PT3" s="2">
        <v>1</v>
      </c>
      <c r="PU3" s="2" t="s">
        <v>23</v>
      </c>
      <c r="PV3" s="2" t="s">
        <v>23</v>
      </c>
      <c r="PW3" s="2">
        <v>3</v>
      </c>
      <c r="PX3" s="2">
        <v>86000</v>
      </c>
      <c r="PY3" s="2">
        <v>35000</v>
      </c>
      <c r="PZ3" s="2">
        <v>1</v>
      </c>
      <c r="QA3" s="2" t="s">
        <v>23</v>
      </c>
      <c r="QB3" s="2" t="s">
        <v>23</v>
      </c>
      <c r="QC3" s="2">
        <v>2</v>
      </c>
      <c r="QD3" s="2" t="s">
        <v>23</v>
      </c>
      <c r="QE3" s="2" t="s">
        <v>23</v>
      </c>
      <c r="QF3" s="2">
        <v>2</v>
      </c>
      <c r="QG3" s="2" t="s">
        <v>23</v>
      </c>
      <c r="QH3" s="2" t="s">
        <v>23</v>
      </c>
      <c r="QI3" s="2">
        <v>2</v>
      </c>
      <c r="QJ3" s="2" t="s">
        <v>23</v>
      </c>
      <c r="QK3" s="2" t="s">
        <v>23</v>
      </c>
      <c r="QL3" s="2"/>
      <c r="QM3" s="2"/>
      <c r="QN3" s="2"/>
      <c r="QO3" s="2"/>
      <c r="QP3" s="2"/>
      <c r="QQ3" s="2"/>
      <c r="QR3" s="2">
        <v>122</v>
      </c>
      <c r="QS3" s="2">
        <v>7083929</v>
      </c>
      <c r="QT3" s="2">
        <v>1</v>
      </c>
      <c r="QU3" s="2" t="s">
        <v>23</v>
      </c>
      <c r="QV3" s="2" t="s">
        <v>23</v>
      </c>
      <c r="QW3" s="2">
        <v>1</v>
      </c>
      <c r="QX3" s="2" t="s">
        <v>23</v>
      </c>
      <c r="QY3" s="2" t="s">
        <v>23</v>
      </c>
      <c r="QZ3" s="2">
        <v>1</v>
      </c>
      <c r="RA3" s="2" t="s">
        <v>23</v>
      </c>
      <c r="RB3" s="2" t="s">
        <v>23</v>
      </c>
    </row>
    <row r="4" spans="1:470" x14ac:dyDescent="0.25">
      <c r="A4" s="2">
        <v>2019</v>
      </c>
      <c r="B4" s="2">
        <v>164</v>
      </c>
      <c r="C4" s="2">
        <v>9088567</v>
      </c>
      <c r="D4" s="2">
        <v>7</v>
      </c>
      <c r="E4" s="2">
        <v>218412</v>
      </c>
      <c r="F4" s="2">
        <v>191280</v>
      </c>
      <c r="G4" s="2">
        <v>4</v>
      </c>
      <c r="H4" s="2">
        <v>160848</v>
      </c>
      <c r="I4" s="2">
        <v>122180</v>
      </c>
      <c r="J4" s="2">
        <v>7</v>
      </c>
      <c r="K4" s="2">
        <v>57564</v>
      </c>
      <c r="L4" s="2">
        <v>69100</v>
      </c>
      <c r="M4" s="2">
        <v>50</v>
      </c>
      <c r="N4" s="2">
        <v>3191639</v>
      </c>
      <c r="O4" s="2">
        <v>3104908</v>
      </c>
      <c r="P4" s="2"/>
      <c r="Q4" s="2"/>
      <c r="R4" s="2"/>
      <c r="S4" s="2"/>
      <c r="T4" s="2">
        <v>20</v>
      </c>
      <c r="U4" s="2" t="s">
        <v>23</v>
      </c>
      <c r="V4" s="2">
        <v>300953</v>
      </c>
      <c r="W4" s="2"/>
      <c r="X4" s="2"/>
      <c r="Y4" s="2"/>
      <c r="Z4" s="2"/>
      <c r="AA4" s="2">
        <v>35</v>
      </c>
      <c r="AB4" s="2" t="s">
        <v>23</v>
      </c>
      <c r="AC4" s="2">
        <v>2803955</v>
      </c>
      <c r="AD4" s="2">
        <v>8</v>
      </c>
      <c r="AE4" s="2">
        <v>47429</v>
      </c>
      <c r="AF4" s="2">
        <v>33361</v>
      </c>
      <c r="AG4" s="2">
        <v>4</v>
      </c>
      <c r="AH4" s="2" t="s">
        <v>23</v>
      </c>
      <c r="AI4" s="2" t="s">
        <v>23</v>
      </c>
      <c r="AJ4" s="2">
        <v>6</v>
      </c>
      <c r="AK4" s="2" t="s">
        <v>23</v>
      </c>
      <c r="AL4" s="2" t="s">
        <v>23</v>
      </c>
      <c r="AM4" s="2">
        <v>2</v>
      </c>
      <c r="AN4" s="2" t="s">
        <v>23</v>
      </c>
      <c r="AO4" s="2" t="s">
        <v>23</v>
      </c>
      <c r="AP4" s="2">
        <v>2</v>
      </c>
      <c r="AQ4" s="2" t="s">
        <v>23</v>
      </c>
      <c r="AR4" s="2" t="s">
        <v>23</v>
      </c>
      <c r="AS4" s="2">
        <v>1</v>
      </c>
      <c r="AT4" s="2" t="s">
        <v>23</v>
      </c>
      <c r="AU4" s="2" t="s">
        <v>23</v>
      </c>
      <c r="AV4" s="2">
        <v>1</v>
      </c>
      <c r="AW4" s="2" t="s">
        <v>23</v>
      </c>
      <c r="AX4" s="2" t="s">
        <v>23</v>
      </c>
      <c r="AY4" s="2"/>
      <c r="AZ4" s="2"/>
      <c r="BA4" s="2"/>
      <c r="BB4" s="2">
        <v>1</v>
      </c>
      <c r="BC4" s="2" t="s">
        <v>23</v>
      </c>
      <c r="BD4" s="2" t="s">
        <v>23</v>
      </c>
      <c r="BE4" s="2">
        <v>1</v>
      </c>
      <c r="BF4" s="2" t="s">
        <v>23</v>
      </c>
      <c r="BG4" s="2" t="s">
        <v>23</v>
      </c>
      <c r="BH4" s="2"/>
      <c r="BI4" s="2"/>
      <c r="BJ4" s="2"/>
      <c r="BK4" s="2"/>
      <c r="BL4" s="2"/>
      <c r="BM4" s="2"/>
      <c r="BN4" s="2"/>
      <c r="BO4" s="2"/>
      <c r="BP4" s="2"/>
      <c r="BQ4" s="2">
        <v>1</v>
      </c>
      <c r="BR4" s="2" t="s">
        <v>23</v>
      </c>
      <c r="BS4" s="2" t="s">
        <v>23</v>
      </c>
      <c r="BT4" s="2">
        <v>1</v>
      </c>
      <c r="BU4" s="2" t="s">
        <v>23</v>
      </c>
      <c r="BV4" s="2" t="s">
        <v>23</v>
      </c>
      <c r="BW4" s="2"/>
      <c r="BX4" s="2"/>
      <c r="BY4" s="2"/>
      <c r="BZ4" s="2">
        <v>3</v>
      </c>
      <c r="CA4" s="2">
        <v>151008</v>
      </c>
      <c r="CB4" s="2">
        <v>40300</v>
      </c>
      <c r="CC4" s="2">
        <v>1</v>
      </c>
      <c r="CD4" s="2" t="s">
        <v>23</v>
      </c>
      <c r="CE4" s="2" t="s">
        <v>23</v>
      </c>
      <c r="CF4" s="2">
        <v>2</v>
      </c>
      <c r="CG4" s="2" t="s">
        <v>23</v>
      </c>
      <c r="CH4" s="2" t="s">
        <v>23</v>
      </c>
      <c r="CI4" s="2">
        <v>3</v>
      </c>
      <c r="CJ4" s="2">
        <v>19824</v>
      </c>
      <c r="CK4" s="2">
        <v>10002</v>
      </c>
      <c r="CL4" s="2">
        <v>3</v>
      </c>
      <c r="CM4" s="2">
        <v>19824</v>
      </c>
      <c r="CN4" s="2">
        <v>10002</v>
      </c>
      <c r="CO4" s="2">
        <v>3</v>
      </c>
      <c r="CP4" s="2">
        <v>40037</v>
      </c>
      <c r="CQ4" s="2">
        <v>50050</v>
      </c>
      <c r="CR4" s="2">
        <v>1</v>
      </c>
      <c r="CS4" s="2" t="s">
        <v>23</v>
      </c>
      <c r="CT4" s="2" t="s">
        <v>23</v>
      </c>
      <c r="CU4" s="2">
        <v>2</v>
      </c>
      <c r="CV4" s="2" t="s">
        <v>23</v>
      </c>
      <c r="CW4" s="2" t="s">
        <v>23</v>
      </c>
      <c r="CX4" s="2">
        <v>1</v>
      </c>
      <c r="CY4" s="2" t="s">
        <v>23</v>
      </c>
      <c r="CZ4" s="2" t="s">
        <v>23</v>
      </c>
      <c r="DA4" s="2">
        <v>1</v>
      </c>
      <c r="DB4" s="2" t="s">
        <v>23</v>
      </c>
      <c r="DC4" s="2" t="s">
        <v>23</v>
      </c>
      <c r="DD4" s="2"/>
      <c r="DE4" s="2"/>
      <c r="DF4" s="2"/>
      <c r="DG4" s="2">
        <v>2</v>
      </c>
      <c r="DH4" s="2" t="s">
        <v>23</v>
      </c>
      <c r="DI4" s="2" t="s">
        <v>23</v>
      </c>
      <c r="DJ4" s="2"/>
      <c r="DK4" s="2"/>
      <c r="DL4" s="2"/>
      <c r="DM4" s="2">
        <v>2</v>
      </c>
      <c r="DN4" s="2" t="s">
        <v>23</v>
      </c>
      <c r="DO4" s="2" t="s">
        <v>23</v>
      </c>
      <c r="DP4" s="2"/>
      <c r="DQ4" s="2"/>
      <c r="DR4" s="2"/>
      <c r="DS4" s="2"/>
      <c r="DT4" s="2">
        <v>25</v>
      </c>
      <c r="DU4" s="2">
        <v>199790</v>
      </c>
      <c r="DV4" s="2">
        <v>160086</v>
      </c>
      <c r="DW4" s="2">
        <v>14</v>
      </c>
      <c r="DX4" s="2">
        <v>37001</v>
      </c>
      <c r="DY4" s="2">
        <v>28560</v>
      </c>
      <c r="DZ4" s="2">
        <v>15</v>
      </c>
      <c r="EA4" s="2">
        <v>162789</v>
      </c>
      <c r="EB4" s="2">
        <v>131526</v>
      </c>
      <c r="EC4" s="2">
        <v>44</v>
      </c>
      <c r="ED4" s="2">
        <v>198378</v>
      </c>
      <c r="EE4" s="2">
        <v>207410</v>
      </c>
      <c r="EF4" s="2">
        <v>22</v>
      </c>
      <c r="EG4" s="2">
        <v>62175</v>
      </c>
      <c r="EH4" s="2">
        <v>50002</v>
      </c>
      <c r="EI4" s="2">
        <v>30</v>
      </c>
      <c r="EJ4" s="2">
        <v>136203</v>
      </c>
      <c r="EK4" s="2">
        <v>157408</v>
      </c>
      <c r="EL4" s="2">
        <v>44</v>
      </c>
      <c r="EM4" s="2">
        <v>393947</v>
      </c>
      <c r="EN4" s="2">
        <v>409558</v>
      </c>
      <c r="EO4" s="2">
        <v>26</v>
      </c>
      <c r="EP4" s="2">
        <v>136761</v>
      </c>
      <c r="EQ4" s="2">
        <v>115690</v>
      </c>
      <c r="ER4" s="2">
        <v>26</v>
      </c>
      <c r="ES4" s="2">
        <v>257186</v>
      </c>
      <c r="ET4" s="2">
        <v>293868</v>
      </c>
      <c r="EU4" s="2">
        <v>3</v>
      </c>
      <c r="EV4" s="2">
        <v>937</v>
      </c>
      <c r="EW4" s="2">
        <v>792</v>
      </c>
      <c r="EX4" s="2">
        <v>1</v>
      </c>
      <c r="EY4" s="2" t="s">
        <v>23</v>
      </c>
      <c r="EZ4" s="2" t="s">
        <v>23</v>
      </c>
      <c r="FA4" s="2">
        <v>2</v>
      </c>
      <c r="FB4" s="2" t="s">
        <v>23</v>
      </c>
      <c r="FC4" s="2" t="s">
        <v>23</v>
      </c>
      <c r="FD4" s="2"/>
      <c r="FE4" s="2"/>
      <c r="FF4" s="2"/>
      <c r="FG4" s="2"/>
      <c r="FH4" s="2"/>
      <c r="FI4" s="2"/>
      <c r="FJ4" s="2">
        <v>61</v>
      </c>
      <c r="FK4" s="2">
        <v>632574</v>
      </c>
      <c r="FL4" s="2">
        <v>459279</v>
      </c>
      <c r="FM4" s="2">
        <v>30</v>
      </c>
      <c r="FN4" s="2">
        <v>174578</v>
      </c>
      <c r="FO4" s="2">
        <v>95038</v>
      </c>
      <c r="FP4" s="2">
        <v>40</v>
      </c>
      <c r="FQ4" s="2">
        <v>457996</v>
      </c>
      <c r="FR4" s="2">
        <v>364241</v>
      </c>
      <c r="FS4" s="2">
        <v>2</v>
      </c>
      <c r="FT4" s="2" t="s">
        <v>23</v>
      </c>
      <c r="FU4" s="2" t="s">
        <v>23</v>
      </c>
      <c r="FV4" s="2">
        <v>2</v>
      </c>
      <c r="FW4" s="2" t="s">
        <v>23</v>
      </c>
      <c r="FX4" s="2" t="s">
        <v>23</v>
      </c>
      <c r="FY4" s="2">
        <v>178</v>
      </c>
      <c r="FZ4" s="2">
        <v>12175156</v>
      </c>
      <c r="GA4" s="2"/>
      <c r="GB4" s="2"/>
      <c r="GC4" s="2"/>
      <c r="GD4" s="2"/>
      <c r="GE4" s="2"/>
      <c r="GF4" s="2"/>
      <c r="GG4" s="2"/>
      <c r="GH4" s="2"/>
      <c r="GI4" s="2">
        <v>660</v>
      </c>
      <c r="GJ4" s="2">
        <v>122</v>
      </c>
      <c r="GK4" s="2">
        <v>20</v>
      </c>
      <c r="GL4" s="2">
        <v>14</v>
      </c>
      <c r="GM4" s="2"/>
      <c r="GN4" s="2"/>
      <c r="GO4" s="2"/>
      <c r="GP4" s="2"/>
      <c r="GQ4" s="2"/>
      <c r="GR4" s="2"/>
      <c r="GS4" s="2">
        <v>63</v>
      </c>
      <c r="GT4" s="2">
        <v>1818696</v>
      </c>
      <c r="GU4" s="2">
        <v>35</v>
      </c>
      <c r="GV4" s="2">
        <v>1227746</v>
      </c>
      <c r="GW4" s="2">
        <v>66</v>
      </c>
      <c r="GX4" s="2">
        <v>5799786</v>
      </c>
      <c r="GY4" s="2">
        <v>146</v>
      </c>
      <c r="GZ4" s="2">
        <v>10356460</v>
      </c>
      <c r="HA4" s="2"/>
      <c r="HB4" s="2"/>
      <c r="HC4" s="2"/>
      <c r="HD4" s="2"/>
      <c r="HE4" s="2"/>
      <c r="HF4" s="2"/>
      <c r="HG4" s="2">
        <v>29</v>
      </c>
      <c r="HH4" s="2">
        <v>3086589</v>
      </c>
      <c r="HI4" s="2"/>
      <c r="HJ4" s="2"/>
      <c r="HK4" s="2"/>
      <c r="HL4" s="2"/>
      <c r="HM4" s="2"/>
      <c r="HN4" s="2"/>
      <c r="HO4" s="2"/>
      <c r="HP4" s="2"/>
      <c r="HQ4" s="2"/>
      <c r="HR4" s="2">
        <v>10</v>
      </c>
      <c r="HS4" s="2">
        <v>61222</v>
      </c>
      <c r="HT4" s="2">
        <v>1424159</v>
      </c>
      <c r="HU4" s="2">
        <v>5</v>
      </c>
      <c r="HV4" s="2">
        <v>3194</v>
      </c>
      <c r="HW4" s="2">
        <v>78305</v>
      </c>
      <c r="HX4" s="2">
        <v>7</v>
      </c>
      <c r="HY4" s="2">
        <v>58028</v>
      </c>
      <c r="HZ4" s="2">
        <v>1345854</v>
      </c>
      <c r="IA4" s="2"/>
      <c r="IB4" s="2"/>
      <c r="IC4" s="2"/>
      <c r="ID4" s="2"/>
      <c r="IE4" s="2"/>
      <c r="IF4" s="2"/>
      <c r="IG4" s="2"/>
      <c r="IH4" s="2"/>
      <c r="II4" s="2"/>
      <c r="IJ4" s="2">
        <v>11</v>
      </c>
      <c r="IK4" s="2">
        <v>1044992</v>
      </c>
      <c r="IL4" s="2"/>
      <c r="IM4" s="2"/>
      <c r="IN4" s="2">
        <v>11</v>
      </c>
      <c r="IO4" s="2">
        <v>1044992</v>
      </c>
      <c r="IP4" s="2">
        <v>1</v>
      </c>
      <c r="IQ4" s="2" t="s">
        <v>23</v>
      </c>
      <c r="IR4" s="2" t="s">
        <v>23</v>
      </c>
      <c r="IS4" s="2">
        <v>1</v>
      </c>
      <c r="IT4" s="2" t="s">
        <v>23</v>
      </c>
      <c r="IU4" s="2" t="s">
        <v>23</v>
      </c>
      <c r="IV4" s="2">
        <v>10</v>
      </c>
      <c r="IW4" s="2">
        <v>395791</v>
      </c>
      <c r="IX4" s="2">
        <v>7356702</v>
      </c>
      <c r="IY4" s="2">
        <v>4</v>
      </c>
      <c r="IZ4" s="2">
        <v>212650</v>
      </c>
      <c r="JA4" s="2">
        <v>3370000</v>
      </c>
      <c r="JB4" s="2">
        <v>6</v>
      </c>
      <c r="JC4" s="2">
        <v>183141</v>
      </c>
      <c r="JD4" s="2">
        <v>3986702</v>
      </c>
      <c r="JE4" s="2">
        <v>9</v>
      </c>
      <c r="JF4" s="2">
        <v>215844</v>
      </c>
      <c r="JG4" s="2">
        <v>3</v>
      </c>
      <c r="JH4" s="2" t="s">
        <v>23</v>
      </c>
      <c r="JI4" s="2" t="s">
        <v>23</v>
      </c>
      <c r="JJ4" s="2">
        <v>3</v>
      </c>
      <c r="JK4" s="2" t="s">
        <v>23</v>
      </c>
      <c r="JL4" s="2" t="s">
        <v>23</v>
      </c>
      <c r="JM4" s="2">
        <v>22</v>
      </c>
      <c r="JN4" s="2">
        <v>2870745</v>
      </c>
      <c r="JO4" s="2">
        <v>2</v>
      </c>
      <c r="JP4" s="2" t="s">
        <v>23</v>
      </c>
      <c r="JQ4" s="2" t="s">
        <v>23</v>
      </c>
      <c r="JR4" s="2">
        <v>2</v>
      </c>
      <c r="JS4" s="2" t="s">
        <v>23</v>
      </c>
      <c r="JT4" s="2" t="s">
        <v>23</v>
      </c>
      <c r="JU4" s="2"/>
      <c r="JV4" s="2"/>
      <c r="JW4" s="2"/>
      <c r="JX4" s="2"/>
      <c r="JY4" s="2"/>
      <c r="JZ4" s="2"/>
      <c r="KA4" s="2">
        <v>3</v>
      </c>
      <c r="KB4" s="2">
        <v>120141</v>
      </c>
      <c r="KC4" s="2">
        <v>60150</v>
      </c>
      <c r="KD4" s="2">
        <v>1</v>
      </c>
      <c r="KE4" s="2" t="s">
        <v>23</v>
      </c>
      <c r="KF4" s="2" t="s">
        <v>23</v>
      </c>
      <c r="KG4" s="2">
        <v>2</v>
      </c>
      <c r="KH4" s="2" t="s">
        <v>23</v>
      </c>
      <c r="KI4" s="2" t="s">
        <v>23</v>
      </c>
      <c r="KJ4" s="2">
        <v>1</v>
      </c>
      <c r="KK4" s="2" t="s">
        <v>23</v>
      </c>
      <c r="KL4" s="2" t="s">
        <v>23</v>
      </c>
      <c r="KM4" s="2">
        <v>1</v>
      </c>
      <c r="KN4" s="2" t="s">
        <v>23</v>
      </c>
      <c r="KO4" s="2" t="s">
        <v>23</v>
      </c>
      <c r="KP4" s="2"/>
      <c r="KQ4" s="2"/>
      <c r="KR4" s="2"/>
      <c r="KS4" s="2">
        <v>2</v>
      </c>
      <c r="KT4" s="2" t="s">
        <v>23</v>
      </c>
      <c r="KU4" s="2" t="s">
        <v>23</v>
      </c>
      <c r="KV4" s="2">
        <v>2</v>
      </c>
      <c r="KW4" s="2" t="s">
        <v>23</v>
      </c>
      <c r="KX4" s="2" t="s">
        <v>23</v>
      </c>
      <c r="KY4" s="2"/>
      <c r="KZ4" s="2"/>
      <c r="LA4" s="2"/>
      <c r="LB4" s="2"/>
      <c r="LC4" s="2"/>
      <c r="LD4" s="2"/>
      <c r="LE4" s="2"/>
      <c r="LF4" s="2"/>
      <c r="LG4" s="2"/>
      <c r="LH4" s="2">
        <v>1</v>
      </c>
      <c r="LI4" s="2" t="s">
        <v>23</v>
      </c>
      <c r="LJ4" s="2" t="s">
        <v>23</v>
      </c>
      <c r="LK4" s="2">
        <v>1</v>
      </c>
      <c r="LL4" s="2" t="s">
        <v>23</v>
      </c>
      <c r="LM4" s="2" t="s">
        <v>23</v>
      </c>
      <c r="LN4" s="2"/>
      <c r="LO4" s="2"/>
      <c r="LP4" s="2"/>
      <c r="LQ4" s="2">
        <v>1</v>
      </c>
      <c r="LR4" s="2" t="s">
        <v>23</v>
      </c>
      <c r="LS4" s="2" t="s">
        <v>23</v>
      </c>
      <c r="LT4" s="2"/>
      <c r="LU4" s="2"/>
      <c r="LV4" s="2"/>
      <c r="LW4" s="2">
        <v>1</v>
      </c>
      <c r="LX4" s="2" t="s">
        <v>23</v>
      </c>
      <c r="LY4" s="2" t="s">
        <v>23</v>
      </c>
      <c r="LZ4" s="2">
        <v>13</v>
      </c>
      <c r="MA4" s="2">
        <v>150818</v>
      </c>
      <c r="MB4" s="2">
        <v>123773</v>
      </c>
      <c r="MC4" s="2">
        <v>4</v>
      </c>
      <c r="MD4" s="2" t="s">
        <v>23</v>
      </c>
      <c r="ME4" s="2">
        <v>7860</v>
      </c>
      <c r="MF4" s="2">
        <v>13</v>
      </c>
      <c r="MG4" s="2" t="s">
        <v>23</v>
      </c>
      <c r="MH4" s="2">
        <v>115913</v>
      </c>
      <c r="MI4" s="2">
        <v>23</v>
      </c>
      <c r="MJ4" s="2" t="s">
        <v>23</v>
      </c>
      <c r="MK4" s="2" t="s">
        <v>23</v>
      </c>
      <c r="ML4" s="2">
        <v>10</v>
      </c>
      <c r="MM4" s="2">
        <v>166298</v>
      </c>
      <c r="MN4" s="2">
        <v>142781</v>
      </c>
      <c r="MO4" s="2">
        <v>17</v>
      </c>
      <c r="MP4" s="2" t="s">
        <v>23</v>
      </c>
      <c r="MQ4" s="2" t="s">
        <v>23</v>
      </c>
      <c r="MR4" s="2">
        <v>12</v>
      </c>
      <c r="MS4" s="2">
        <v>334318</v>
      </c>
      <c r="MT4" s="2">
        <v>252767</v>
      </c>
      <c r="MU4" s="2">
        <v>4</v>
      </c>
      <c r="MV4" s="2">
        <v>9040</v>
      </c>
      <c r="MW4" s="2">
        <v>8060</v>
      </c>
      <c r="MX4" s="2">
        <v>10</v>
      </c>
      <c r="MY4" s="2">
        <v>325278</v>
      </c>
      <c r="MZ4" s="2">
        <v>244707</v>
      </c>
      <c r="NA4" s="2">
        <v>3</v>
      </c>
      <c r="NB4" s="2">
        <v>2130</v>
      </c>
      <c r="NC4" s="2">
        <v>1660</v>
      </c>
      <c r="ND4" s="2"/>
      <c r="NE4" s="2"/>
      <c r="NF4" s="2"/>
      <c r="NG4" s="2">
        <v>3</v>
      </c>
      <c r="NH4" s="2">
        <v>2130</v>
      </c>
      <c r="NI4" s="2">
        <v>1660</v>
      </c>
      <c r="NJ4" s="2">
        <v>1</v>
      </c>
      <c r="NK4" s="2" t="s">
        <v>23</v>
      </c>
      <c r="NL4" s="2" t="s">
        <v>23</v>
      </c>
      <c r="NM4" s="2">
        <v>1</v>
      </c>
      <c r="NN4" s="2" t="s">
        <v>23</v>
      </c>
      <c r="NO4" s="2" t="s">
        <v>23</v>
      </c>
      <c r="NP4" s="2">
        <v>1</v>
      </c>
      <c r="NQ4" s="2" t="s">
        <v>23</v>
      </c>
      <c r="NR4" s="2" t="s">
        <v>23</v>
      </c>
      <c r="NS4" s="2"/>
      <c r="NT4" s="2"/>
      <c r="NU4" s="2"/>
      <c r="NV4" s="2">
        <v>1</v>
      </c>
      <c r="NW4" s="2" t="s">
        <v>23</v>
      </c>
      <c r="NX4" s="2" t="s">
        <v>23</v>
      </c>
      <c r="NY4" s="2">
        <v>22</v>
      </c>
      <c r="NZ4" s="2">
        <v>445182</v>
      </c>
      <c r="OA4" s="2">
        <v>11</v>
      </c>
      <c r="OB4" s="2">
        <v>184132</v>
      </c>
      <c r="OC4" s="2">
        <v>15</v>
      </c>
      <c r="OD4" s="2">
        <v>261050</v>
      </c>
      <c r="OE4" s="2">
        <v>33</v>
      </c>
      <c r="OF4" s="2">
        <v>1307446</v>
      </c>
      <c r="OG4" s="2">
        <v>1444324</v>
      </c>
      <c r="OH4" s="2">
        <v>10</v>
      </c>
      <c r="OI4" s="2">
        <v>263631</v>
      </c>
      <c r="OJ4" s="2">
        <v>266853</v>
      </c>
      <c r="OK4" s="2">
        <v>28</v>
      </c>
      <c r="OL4" s="2">
        <v>1043815</v>
      </c>
      <c r="OM4" s="2">
        <v>1177471</v>
      </c>
      <c r="ON4" s="2">
        <v>59</v>
      </c>
      <c r="OO4" s="2">
        <v>1602852</v>
      </c>
      <c r="OP4" s="2">
        <v>3</v>
      </c>
      <c r="OQ4" s="2" t="s">
        <v>23</v>
      </c>
      <c r="OR4" s="2" t="s">
        <v>23</v>
      </c>
      <c r="OS4" s="2">
        <v>1</v>
      </c>
      <c r="OT4" s="2" t="s">
        <v>23</v>
      </c>
      <c r="OU4" s="2" t="s">
        <v>23</v>
      </c>
      <c r="OV4" s="2">
        <v>2</v>
      </c>
      <c r="OW4" s="2" t="s">
        <v>23</v>
      </c>
      <c r="OX4" s="2" t="s">
        <v>23</v>
      </c>
      <c r="OY4" s="2">
        <v>2</v>
      </c>
      <c r="OZ4" s="2" t="s">
        <v>23</v>
      </c>
      <c r="PA4" s="2" t="s">
        <v>23</v>
      </c>
      <c r="PB4" s="2">
        <v>2</v>
      </c>
      <c r="PC4" s="2" t="s">
        <v>23</v>
      </c>
      <c r="PD4" s="2" t="s">
        <v>23</v>
      </c>
      <c r="PE4" s="2"/>
      <c r="PF4" s="2"/>
      <c r="PG4" s="2"/>
      <c r="PH4" s="2"/>
      <c r="PI4" s="2"/>
      <c r="PJ4" s="2"/>
      <c r="PK4" s="2"/>
      <c r="PL4" s="2"/>
      <c r="PM4" s="2"/>
      <c r="PN4" s="2"/>
      <c r="PO4" s="2"/>
      <c r="PP4" s="2"/>
      <c r="PQ4" s="2"/>
      <c r="PR4" s="2"/>
      <c r="PS4" s="2"/>
      <c r="PT4" s="2"/>
      <c r="PU4" s="2"/>
      <c r="PV4" s="2"/>
      <c r="PW4" s="2">
        <v>1</v>
      </c>
      <c r="PX4" s="2" t="s">
        <v>23</v>
      </c>
      <c r="PY4" s="2" t="s">
        <v>23</v>
      </c>
      <c r="PZ4" s="2">
        <v>1</v>
      </c>
      <c r="QA4" s="2" t="s">
        <v>23</v>
      </c>
      <c r="QB4" s="2" t="s">
        <v>23</v>
      </c>
      <c r="QC4" s="2"/>
      <c r="QD4" s="2"/>
      <c r="QE4" s="2"/>
      <c r="QF4" s="2">
        <v>2</v>
      </c>
      <c r="QG4" s="2" t="s">
        <v>23</v>
      </c>
      <c r="QH4" s="2" t="s">
        <v>23</v>
      </c>
      <c r="QI4" s="2">
        <v>2</v>
      </c>
      <c r="QJ4" s="2" t="s">
        <v>23</v>
      </c>
      <c r="QK4" s="2" t="s">
        <v>23</v>
      </c>
      <c r="QL4" s="2">
        <v>1</v>
      </c>
      <c r="QM4" s="2" t="s">
        <v>23</v>
      </c>
      <c r="QN4" s="2" t="s">
        <v>23</v>
      </c>
      <c r="QO4" s="2">
        <v>1</v>
      </c>
      <c r="QP4" s="2" t="s">
        <v>23</v>
      </c>
      <c r="QQ4" s="2" t="s">
        <v>23</v>
      </c>
      <c r="QR4" s="2">
        <v>136</v>
      </c>
      <c r="QS4" s="2">
        <v>7485715</v>
      </c>
      <c r="QT4" s="2"/>
      <c r="QU4" s="2"/>
      <c r="QV4" s="2"/>
      <c r="QW4" s="2"/>
      <c r="QX4" s="2"/>
      <c r="QY4" s="2"/>
      <c r="QZ4" s="2"/>
      <c r="RA4" s="2"/>
      <c r="RB4" s="2"/>
    </row>
  </sheetData>
  <pageMargins left="0.75" right="0.75" top="1" bottom="1" header="0.511811023622047" footer="0.511811023622047"/>
  <pageSetup paperSize="9" orientation="portrait" horizontalDpi="300" verticalDpi="300"/>
  <tableParts count="1">
    <tablePart r:id="rId1"/>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H7"/>
  <sheetViews>
    <sheetView zoomScaleNormal="100" workbookViewId="0">
      <pane ySplit="1" topLeftCell="A2" activePane="bottomLeft" state="frozen"/>
      <selection pane="bottomLeft"/>
    </sheetView>
  </sheetViews>
  <sheetFormatPr defaultColWidth="8.7109375" defaultRowHeight="15" x14ac:dyDescent="0.25"/>
  <cols>
    <col min="1" max="1" width="8" customWidth="1"/>
    <col min="2" max="8" width="50" customWidth="1"/>
  </cols>
  <sheetData>
    <row r="1" spans="1:8" ht="38.25" x14ac:dyDescent="0.25">
      <c r="A1" s="1" t="s">
        <v>12</v>
      </c>
      <c r="B1" s="1" t="s">
        <v>2555</v>
      </c>
      <c r="C1" s="1" t="s">
        <v>2556</v>
      </c>
      <c r="D1" s="1" t="s">
        <v>2557</v>
      </c>
      <c r="E1" s="1" t="s">
        <v>2558</v>
      </c>
      <c r="F1" s="1" t="s">
        <v>2559</v>
      </c>
      <c r="G1" s="1" t="s">
        <v>2560</v>
      </c>
      <c r="H1" s="1" t="s">
        <v>2561</v>
      </c>
    </row>
    <row r="2" spans="1:8" x14ac:dyDescent="0.25">
      <c r="A2" s="2">
        <v>1997</v>
      </c>
      <c r="B2" s="2"/>
      <c r="C2" s="2"/>
      <c r="D2" s="2"/>
      <c r="E2" s="2">
        <v>1551</v>
      </c>
      <c r="F2" s="2">
        <v>597</v>
      </c>
      <c r="G2" s="2">
        <v>250</v>
      </c>
      <c r="H2" s="2">
        <v>12156614</v>
      </c>
    </row>
    <row r="3" spans="1:8" x14ac:dyDescent="0.25">
      <c r="A3" s="2">
        <v>2002</v>
      </c>
      <c r="B3" s="2">
        <v>718</v>
      </c>
      <c r="C3" s="2"/>
      <c r="D3" s="2"/>
      <c r="E3" s="2">
        <v>1414</v>
      </c>
      <c r="F3" s="2">
        <v>589</v>
      </c>
      <c r="G3" s="2">
        <v>215</v>
      </c>
      <c r="H3" s="2">
        <v>10391404</v>
      </c>
    </row>
    <row r="4" spans="1:8" x14ac:dyDescent="0.25">
      <c r="A4" s="2">
        <v>2007</v>
      </c>
      <c r="B4" s="2">
        <v>698</v>
      </c>
      <c r="C4" s="2">
        <v>676</v>
      </c>
      <c r="D4" s="2">
        <v>25844224</v>
      </c>
      <c r="E4" s="2">
        <v>1529</v>
      </c>
      <c r="F4" s="2">
        <v>595</v>
      </c>
      <c r="G4" s="2">
        <v>160</v>
      </c>
      <c r="H4" s="2">
        <v>8485657</v>
      </c>
    </row>
    <row r="5" spans="1:8" x14ac:dyDescent="0.25">
      <c r="A5" s="2">
        <v>2012</v>
      </c>
      <c r="B5" s="2">
        <v>618</v>
      </c>
      <c r="C5" s="2">
        <v>612</v>
      </c>
      <c r="D5" s="2">
        <v>15948686</v>
      </c>
      <c r="E5" s="2">
        <v>1347</v>
      </c>
      <c r="F5" s="2">
        <v>506</v>
      </c>
      <c r="G5" s="2">
        <v>164</v>
      </c>
      <c r="H5" s="2">
        <v>8919535</v>
      </c>
    </row>
    <row r="6" spans="1:8" x14ac:dyDescent="0.25">
      <c r="A6" s="2">
        <v>2017</v>
      </c>
      <c r="B6" s="2">
        <v>546</v>
      </c>
      <c r="C6" s="2">
        <v>546</v>
      </c>
      <c r="D6" s="2">
        <v>16855199</v>
      </c>
      <c r="E6" s="2">
        <v>1037</v>
      </c>
      <c r="F6" s="2">
        <v>454</v>
      </c>
      <c r="G6" s="2">
        <v>151</v>
      </c>
      <c r="H6" s="2">
        <v>6127860</v>
      </c>
    </row>
    <row r="7" spans="1:8" x14ac:dyDescent="0.25">
      <c r="A7" s="2">
        <v>2022</v>
      </c>
      <c r="B7" s="2">
        <v>527</v>
      </c>
      <c r="C7" s="2">
        <v>525</v>
      </c>
      <c r="D7" s="2">
        <v>19442222</v>
      </c>
      <c r="E7" s="2">
        <v>1076</v>
      </c>
      <c r="F7" s="2">
        <v>442</v>
      </c>
      <c r="G7" s="2">
        <v>132</v>
      </c>
      <c r="H7" s="2">
        <v>7087411</v>
      </c>
    </row>
  </sheetData>
  <pageMargins left="0.75" right="0.75" top="1" bottom="1" header="0.511811023622047" footer="0.511811023622047"/>
  <pageSetup paperSize="9" orientation="portrait" horizontalDpi="300" verticalDpi="300"/>
  <tableParts count="1">
    <tablePart r:id="rId1"/>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BO4"/>
  <sheetViews>
    <sheetView zoomScaleNormal="100" workbookViewId="0">
      <pane ySplit="1" topLeftCell="A2" activePane="bottomLeft" state="frozen"/>
      <selection pane="bottomLeft"/>
    </sheetView>
  </sheetViews>
  <sheetFormatPr defaultColWidth="8.7109375" defaultRowHeight="15" x14ac:dyDescent="0.25"/>
  <cols>
    <col min="1" max="1" width="8" customWidth="1"/>
    <col min="2" max="67" width="50" customWidth="1"/>
  </cols>
  <sheetData>
    <row r="1" spans="1:67" ht="25.5" x14ac:dyDescent="0.25">
      <c r="A1" s="1" t="s">
        <v>12</v>
      </c>
      <c r="B1" s="1" t="s">
        <v>2562</v>
      </c>
      <c r="C1" s="1" t="s">
        <v>2563</v>
      </c>
      <c r="D1" s="1" t="s">
        <v>2564</v>
      </c>
      <c r="E1" s="1" t="s">
        <v>2565</v>
      </c>
      <c r="F1" s="1" t="s">
        <v>2566</v>
      </c>
      <c r="G1" s="1" t="s">
        <v>2567</v>
      </c>
      <c r="H1" s="1" t="s">
        <v>2568</v>
      </c>
      <c r="I1" s="1" t="s">
        <v>2569</v>
      </c>
      <c r="J1" s="1" t="s">
        <v>2570</v>
      </c>
      <c r="K1" s="1" t="s">
        <v>2571</v>
      </c>
      <c r="L1" s="1" t="s">
        <v>2572</v>
      </c>
      <c r="M1" s="1" t="s">
        <v>2573</v>
      </c>
      <c r="N1" s="1" t="s">
        <v>2574</v>
      </c>
      <c r="O1" s="1" t="s">
        <v>2575</v>
      </c>
      <c r="P1" s="1" t="s">
        <v>2576</v>
      </c>
      <c r="Q1" s="1" t="s">
        <v>2577</v>
      </c>
      <c r="R1" s="1" t="s">
        <v>2578</v>
      </c>
      <c r="S1" s="1" t="s">
        <v>2579</v>
      </c>
      <c r="T1" s="1" t="s">
        <v>2580</v>
      </c>
      <c r="U1" s="1" t="s">
        <v>2581</v>
      </c>
      <c r="V1" s="1" t="s">
        <v>2582</v>
      </c>
      <c r="W1" s="1" t="s">
        <v>2583</v>
      </c>
      <c r="X1" s="1" t="s">
        <v>2584</v>
      </c>
      <c r="Y1" s="1" t="s">
        <v>2585</v>
      </c>
      <c r="Z1" s="1" t="s">
        <v>2586</v>
      </c>
      <c r="AA1" s="1" t="s">
        <v>2587</v>
      </c>
      <c r="AB1" s="1" t="s">
        <v>2588</v>
      </c>
      <c r="AC1" s="1" t="s">
        <v>2589</v>
      </c>
      <c r="AD1" s="1" t="s">
        <v>2590</v>
      </c>
      <c r="AE1" s="1" t="s">
        <v>2591</v>
      </c>
      <c r="AF1" s="1" t="s">
        <v>2592</v>
      </c>
      <c r="AG1" s="1" t="s">
        <v>2593</v>
      </c>
      <c r="AH1" s="1" t="s">
        <v>2594</v>
      </c>
      <c r="AI1" s="1" t="s">
        <v>2595</v>
      </c>
      <c r="AJ1" s="1" t="s">
        <v>2596</v>
      </c>
      <c r="AK1" s="1" t="s">
        <v>2597</v>
      </c>
      <c r="AL1" s="1" t="s">
        <v>2598</v>
      </c>
      <c r="AM1" s="1" t="s">
        <v>2599</v>
      </c>
      <c r="AN1" s="1" t="s">
        <v>2600</v>
      </c>
      <c r="AO1" s="1" t="s">
        <v>2601</v>
      </c>
      <c r="AP1" s="1" t="s">
        <v>2602</v>
      </c>
      <c r="AQ1" s="1" t="s">
        <v>2603</v>
      </c>
      <c r="AR1" s="1" t="s">
        <v>2604</v>
      </c>
      <c r="AS1" s="1" t="s">
        <v>2605</v>
      </c>
      <c r="AT1" s="1" t="s">
        <v>2606</v>
      </c>
      <c r="AU1" s="1" t="s">
        <v>2607</v>
      </c>
      <c r="AV1" s="1" t="s">
        <v>2608</v>
      </c>
      <c r="AW1" s="1" t="s">
        <v>2609</v>
      </c>
      <c r="AX1" s="1" t="s">
        <v>2610</v>
      </c>
      <c r="AY1" s="1" t="s">
        <v>2611</v>
      </c>
      <c r="AZ1" s="1" t="s">
        <v>2612</v>
      </c>
      <c r="BA1" s="1" t="s">
        <v>2613</v>
      </c>
      <c r="BB1" s="1" t="s">
        <v>2614</v>
      </c>
      <c r="BC1" s="1" t="s">
        <v>2615</v>
      </c>
      <c r="BD1" s="1" t="s">
        <v>2616</v>
      </c>
      <c r="BE1" s="1" t="s">
        <v>2617</v>
      </c>
      <c r="BF1" s="1" t="s">
        <v>2618</v>
      </c>
      <c r="BG1" s="1" t="s">
        <v>2619</v>
      </c>
      <c r="BH1" s="1" t="s">
        <v>2620</v>
      </c>
      <c r="BI1" s="1" t="s">
        <v>2621</v>
      </c>
      <c r="BJ1" s="1" t="s">
        <v>2622</v>
      </c>
      <c r="BK1" s="1" t="s">
        <v>2623</v>
      </c>
      <c r="BL1" s="1" t="s">
        <v>2624</v>
      </c>
      <c r="BM1" s="1" t="s">
        <v>2625</v>
      </c>
      <c r="BN1" s="1" t="s">
        <v>2626</v>
      </c>
      <c r="BO1" s="1" t="s">
        <v>2627</v>
      </c>
    </row>
    <row r="2" spans="1:67" x14ac:dyDescent="0.25">
      <c r="A2" s="2">
        <v>2009</v>
      </c>
      <c r="B2" s="2">
        <v>26329</v>
      </c>
      <c r="C2" s="2">
        <v>12</v>
      </c>
      <c r="D2" s="2">
        <v>33</v>
      </c>
      <c r="E2" s="2">
        <v>2064549</v>
      </c>
      <c r="F2" s="2">
        <v>214194</v>
      </c>
      <c r="G2" s="2"/>
      <c r="H2" s="2"/>
      <c r="I2" s="2"/>
      <c r="J2" s="2"/>
      <c r="K2" s="2">
        <v>32</v>
      </c>
      <c r="L2" s="2" t="s">
        <v>23</v>
      </c>
      <c r="M2" s="2" t="s">
        <v>23</v>
      </c>
      <c r="N2" s="2">
        <v>2</v>
      </c>
      <c r="O2" s="2">
        <v>2</v>
      </c>
      <c r="P2" s="2" t="s">
        <v>23</v>
      </c>
      <c r="Q2" s="2" t="s">
        <v>23</v>
      </c>
      <c r="R2" s="2">
        <v>2</v>
      </c>
      <c r="S2" s="2" t="s">
        <v>23</v>
      </c>
      <c r="T2" s="2" t="s">
        <v>23</v>
      </c>
      <c r="U2" s="2" t="s">
        <v>23</v>
      </c>
      <c r="V2" s="2">
        <v>1</v>
      </c>
      <c r="W2" s="2"/>
      <c r="X2" s="2"/>
      <c r="Y2" s="2"/>
      <c r="Z2" s="2"/>
      <c r="AA2" s="2"/>
      <c r="AB2" s="2"/>
      <c r="AC2" s="2"/>
      <c r="AD2" s="2"/>
      <c r="AE2" s="2"/>
      <c r="AF2" s="2" t="s">
        <v>23</v>
      </c>
      <c r="AG2" s="2">
        <v>2</v>
      </c>
      <c r="AH2" s="2">
        <v>1</v>
      </c>
      <c r="AI2" s="2" t="s">
        <v>23</v>
      </c>
      <c r="AJ2" s="2" t="s">
        <v>23</v>
      </c>
      <c r="AK2" s="2">
        <v>1</v>
      </c>
      <c r="AL2" s="2" t="s">
        <v>23</v>
      </c>
      <c r="AM2" s="2" t="s">
        <v>23</v>
      </c>
      <c r="AN2" s="2">
        <v>1</v>
      </c>
      <c r="AO2" s="2" t="s">
        <v>23</v>
      </c>
      <c r="AP2" s="2" t="s">
        <v>23</v>
      </c>
      <c r="AQ2" s="2">
        <v>26212</v>
      </c>
      <c r="AR2" s="2">
        <v>10</v>
      </c>
      <c r="AS2" s="2">
        <v>30</v>
      </c>
      <c r="AT2" s="2" t="s">
        <v>23</v>
      </c>
      <c r="AU2" s="2" t="s">
        <v>23</v>
      </c>
      <c r="AV2" s="2">
        <v>8</v>
      </c>
      <c r="AW2" s="2" t="s">
        <v>23</v>
      </c>
      <c r="AX2" s="2" t="s">
        <v>23</v>
      </c>
      <c r="AY2" s="2">
        <v>26</v>
      </c>
      <c r="AZ2" s="2">
        <v>1890828</v>
      </c>
      <c r="BA2" s="2" t="s">
        <v>23</v>
      </c>
      <c r="BB2" s="2">
        <v>1</v>
      </c>
      <c r="BC2" s="2" t="s">
        <v>23</v>
      </c>
      <c r="BD2" s="2">
        <v>1</v>
      </c>
      <c r="BE2" s="2" t="s">
        <v>23</v>
      </c>
      <c r="BF2" s="2" t="s">
        <v>23</v>
      </c>
      <c r="BG2" s="2">
        <v>1</v>
      </c>
      <c r="BH2" s="2" t="s">
        <v>23</v>
      </c>
      <c r="BI2" s="2" t="s">
        <v>23</v>
      </c>
      <c r="BJ2" s="2">
        <v>10</v>
      </c>
      <c r="BK2" s="2">
        <v>172021</v>
      </c>
      <c r="BL2" s="2">
        <v>10617</v>
      </c>
      <c r="BM2" s="2">
        <v>28</v>
      </c>
      <c r="BN2" s="2">
        <v>1892528</v>
      </c>
      <c r="BO2" s="2">
        <v>203577</v>
      </c>
    </row>
    <row r="3" spans="1:67" x14ac:dyDescent="0.25">
      <c r="A3" s="2">
        <v>2014</v>
      </c>
      <c r="B3" s="2">
        <v>22347</v>
      </c>
      <c r="C3" s="2">
        <v>13</v>
      </c>
      <c r="D3" s="2">
        <v>19</v>
      </c>
      <c r="E3" s="2">
        <v>963035</v>
      </c>
      <c r="F3" s="2">
        <v>43720</v>
      </c>
      <c r="G3" s="2">
        <v>2</v>
      </c>
      <c r="H3" s="2" t="s">
        <v>23</v>
      </c>
      <c r="I3" s="2">
        <v>2</v>
      </c>
      <c r="J3" s="2" t="s">
        <v>23</v>
      </c>
      <c r="K3" s="2">
        <v>19</v>
      </c>
      <c r="L3" s="2" t="s">
        <v>23</v>
      </c>
      <c r="M3" s="2" t="s">
        <v>23</v>
      </c>
      <c r="N3" s="2">
        <v>1</v>
      </c>
      <c r="O3" s="2">
        <v>2</v>
      </c>
      <c r="P3" s="2" t="s">
        <v>23</v>
      </c>
      <c r="Q3" s="2" t="s">
        <v>23</v>
      </c>
      <c r="R3" s="2">
        <v>2</v>
      </c>
      <c r="S3" s="2" t="s">
        <v>23</v>
      </c>
      <c r="T3" s="2" t="s">
        <v>23</v>
      </c>
      <c r="U3" s="2" t="s">
        <v>23</v>
      </c>
      <c r="V3" s="2">
        <v>2</v>
      </c>
      <c r="W3" s="2">
        <v>1</v>
      </c>
      <c r="X3" s="2" t="s">
        <v>23</v>
      </c>
      <c r="Y3" s="2" t="s">
        <v>23</v>
      </c>
      <c r="Z3" s="2">
        <v>1</v>
      </c>
      <c r="AA3" s="2" t="s">
        <v>23</v>
      </c>
      <c r="AB3" s="2" t="s">
        <v>23</v>
      </c>
      <c r="AC3" s="2">
        <v>1</v>
      </c>
      <c r="AD3" s="2" t="s">
        <v>23</v>
      </c>
      <c r="AE3" s="2" t="s">
        <v>23</v>
      </c>
      <c r="AF3" s="2" t="s">
        <v>23</v>
      </c>
      <c r="AG3" s="2">
        <v>2</v>
      </c>
      <c r="AH3" s="2">
        <v>2</v>
      </c>
      <c r="AI3" s="2" t="s">
        <v>23</v>
      </c>
      <c r="AJ3" s="2" t="s">
        <v>23</v>
      </c>
      <c r="AK3" s="2">
        <v>2</v>
      </c>
      <c r="AL3" s="2" t="s">
        <v>23</v>
      </c>
      <c r="AM3" s="2" t="s">
        <v>23</v>
      </c>
      <c r="AN3" s="2">
        <v>1</v>
      </c>
      <c r="AO3" s="2" t="s">
        <v>23</v>
      </c>
      <c r="AP3" s="2" t="s">
        <v>23</v>
      </c>
      <c r="AQ3" s="2">
        <v>21930</v>
      </c>
      <c r="AR3" s="2">
        <v>11</v>
      </c>
      <c r="AS3" s="2">
        <v>15</v>
      </c>
      <c r="AT3" s="2">
        <v>857385</v>
      </c>
      <c r="AU3" s="2">
        <v>41126</v>
      </c>
      <c r="AV3" s="2">
        <v>7</v>
      </c>
      <c r="AW3" s="2" t="s">
        <v>23</v>
      </c>
      <c r="AX3" s="2">
        <v>1899</v>
      </c>
      <c r="AY3" s="2">
        <v>15</v>
      </c>
      <c r="AZ3" s="2" t="s">
        <v>23</v>
      </c>
      <c r="BA3" s="2">
        <v>39227</v>
      </c>
      <c r="BB3" s="2">
        <v>2</v>
      </c>
      <c r="BC3" s="2" t="s">
        <v>23</v>
      </c>
      <c r="BD3" s="2">
        <v>1</v>
      </c>
      <c r="BE3" s="2" t="s">
        <v>23</v>
      </c>
      <c r="BF3" s="2" t="s">
        <v>23</v>
      </c>
      <c r="BG3" s="2">
        <v>1</v>
      </c>
      <c r="BH3" s="2" t="s">
        <v>23</v>
      </c>
      <c r="BI3" s="2" t="s">
        <v>23</v>
      </c>
      <c r="BJ3" s="2">
        <v>11</v>
      </c>
      <c r="BK3" s="2">
        <v>177100</v>
      </c>
      <c r="BL3" s="2">
        <v>4031</v>
      </c>
      <c r="BM3" s="2">
        <v>17</v>
      </c>
      <c r="BN3" s="2">
        <v>785935</v>
      </c>
      <c r="BO3" s="2">
        <v>39689</v>
      </c>
    </row>
    <row r="4" spans="1:67" x14ac:dyDescent="0.25">
      <c r="A4" s="2">
        <v>2019</v>
      </c>
      <c r="B4" s="2">
        <v>22498</v>
      </c>
      <c r="C4" s="2">
        <v>14</v>
      </c>
      <c r="D4" s="2">
        <v>17</v>
      </c>
      <c r="E4" s="2">
        <v>1885550</v>
      </c>
      <c r="F4" s="2">
        <v>48951</v>
      </c>
      <c r="G4" s="2">
        <v>2</v>
      </c>
      <c r="H4" s="2" t="s">
        <v>23</v>
      </c>
      <c r="I4" s="2">
        <v>2</v>
      </c>
      <c r="J4" s="2" t="s">
        <v>23</v>
      </c>
      <c r="K4" s="2">
        <v>17</v>
      </c>
      <c r="L4" s="2">
        <v>1578050</v>
      </c>
      <c r="M4" s="2"/>
      <c r="N4" s="2"/>
      <c r="O4" s="2">
        <v>1</v>
      </c>
      <c r="P4" s="2" t="s">
        <v>23</v>
      </c>
      <c r="Q4" s="2" t="s">
        <v>23</v>
      </c>
      <c r="R4" s="2">
        <v>1</v>
      </c>
      <c r="S4" s="2" t="s">
        <v>23</v>
      </c>
      <c r="T4" s="2" t="s">
        <v>23</v>
      </c>
      <c r="U4" s="2" t="s">
        <v>23</v>
      </c>
      <c r="V4" s="2">
        <v>2</v>
      </c>
      <c r="W4" s="2">
        <v>2</v>
      </c>
      <c r="X4" s="2" t="s">
        <v>23</v>
      </c>
      <c r="Y4" s="2" t="s">
        <v>23</v>
      </c>
      <c r="Z4" s="2">
        <v>2</v>
      </c>
      <c r="AA4" s="2" t="s">
        <v>23</v>
      </c>
      <c r="AB4" s="2" t="s">
        <v>23</v>
      </c>
      <c r="AC4" s="2">
        <v>2</v>
      </c>
      <c r="AD4" s="2" t="s">
        <v>23</v>
      </c>
      <c r="AE4" s="2" t="s">
        <v>23</v>
      </c>
      <c r="AF4" s="2"/>
      <c r="AG4" s="2"/>
      <c r="AH4" s="2"/>
      <c r="AI4" s="2"/>
      <c r="AJ4" s="2"/>
      <c r="AK4" s="2"/>
      <c r="AL4" s="2"/>
      <c r="AM4" s="2"/>
      <c r="AN4" s="2"/>
      <c r="AO4" s="2"/>
      <c r="AP4" s="2"/>
      <c r="AQ4" s="2" t="s">
        <v>23</v>
      </c>
      <c r="AR4" s="2">
        <v>12</v>
      </c>
      <c r="AS4" s="2">
        <v>15</v>
      </c>
      <c r="AT4" s="2">
        <v>1875550</v>
      </c>
      <c r="AU4" s="2" t="s">
        <v>23</v>
      </c>
      <c r="AV4" s="2">
        <v>9</v>
      </c>
      <c r="AW4" s="2" t="s">
        <v>23</v>
      </c>
      <c r="AX4" s="2" t="s">
        <v>23</v>
      </c>
      <c r="AY4" s="2">
        <v>14</v>
      </c>
      <c r="AZ4" s="2" t="s">
        <v>23</v>
      </c>
      <c r="BA4" s="2" t="s">
        <v>23</v>
      </c>
      <c r="BB4" s="2">
        <v>2</v>
      </c>
      <c r="BC4" s="2" t="s">
        <v>23</v>
      </c>
      <c r="BD4" s="2"/>
      <c r="BE4" s="2"/>
      <c r="BF4" s="2"/>
      <c r="BG4" s="2"/>
      <c r="BH4" s="2"/>
      <c r="BI4" s="2"/>
      <c r="BJ4" s="2">
        <v>11</v>
      </c>
      <c r="BK4" s="2">
        <v>239250</v>
      </c>
      <c r="BL4" s="2">
        <v>6245</v>
      </c>
      <c r="BM4" s="2">
        <v>16</v>
      </c>
      <c r="BN4" s="2">
        <v>1646300</v>
      </c>
      <c r="BO4" s="2">
        <v>42706</v>
      </c>
    </row>
  </sheetData>
  <pageMargins left="0.75" right="0.75" top="1" bottom="1" header="0.511811023622047" footer="0.511811023622047"/>
  <pageSetup paperSize="9" orientation="portrait" horizontalDpi="300" verticalDpi="300"/>
  <tableParts count="1">
    <tablePart r:id="rId1"/>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E4"/>
  <sheetViews>
    <sheetView zoomScaleNormal="100" workbookViewId="0">
      <pane ySplit="1" topLeftCell="A2" activePane="bottomLeft" state="frozen"/>
      <selection pane="bottomLeft"/>
    </sheetView>
  </sheetViews>
  <sheetFormatPr defaultColWidth="8.7109375" defaultRowHeight="15" x14ac:dyDescent="0.25"/>
  <cols>
    <col min="1" max="1" width="8" customWidth="1"/>
    <col min="2" max="3" width="50" customWidth="1"/>
    <col min="4" max="4" width="47" customWidth="1"/>
    <col min="5" max="5" width="46" customWidth="1"/>
    <col min="6" max="31" width="50" customWidth="1"/>
  </cols>
  <sheetData>
    <row r="1" spans="1:31" ht="25.5" x14ac:dyDescent="0.25">
      <c r="A1" s="1" t="s">
        <v>12</v>
      </c>
      <c r="B1" s="1" t="s">
        <v>2628</v>
      </c>
      <c r="C1" s="1" t="s">
        <v>2629</v>
      </c>
      <c r="D1" s="1" t="s">
        <v>2630</v>
      </c>
      <c r="E1" s="1" t="s">
        <v>2631</v>
      </c>
      <c r="F1" s="1" t="s">
        <v>2632</v>
      </c>
      <c r="G1" s="1" t="s">
        <v>2633</v>
      </c>
      <c r="H1" s="1" t="s">
        <v>2634</v>
      </c>
      <c r="I1" s="1" t="s">
        <v>2635</v>
      </c>
      <c r="J1" s="1" t="s">
        <v>2636</v>
      </c>
      <c r="K1" s="1" t="s">
        <v>2637</v>
      </c>
      <c r="L1" s="1" t="s">
        <v>2638</v>
      </c>
      <c r="M1" s="1" t="s">
        <v>2639</v>
      </c>
      <c r="N1" s="1" t="s">
        <v>2640</v>
      </c>
      <c r="O1" s="1" t="s">
        <v>2641</v>
      </c>
      <c r="P1" s="1" t="s">
        <v>2642</v>
      </c>
      <c r="Q1" s="1" t="s">
        <v>2643</v>
      </c>
      <c r="R1" s="1" t="s">
        <v>2644</v>
      </c>
      <c r="S1" s="1" t="s">
        <v>2645</v>
      </c>
      <c r="T1" s="1" t="s">
        <v>2646</v>
      </c>
      <c r="U1" s="1" t="s">
        <v>2647</v>
      </c>
      <c r="V1" s="1" t="s">
        <v>2648</v>
      </c>
      <c r="W1" s="1" t="s">
        <v>2649</v>
      </c>
      <c r="X1" s="1" t="s">
        <v>2650</v>
      </c>
      <c r="Y1" s="1" t="s">
        <v>2651</v>
      </c>
      <c r="Z1" s="1" t="s">
        <v>2652</v>
      </c>
      <c r="AA1" s="1" t="s">
        <v>2653</v>
      </c>
      <c r="AB1" s="1" t="s">
        <v>2654</v>
      </c>
      <c r="AC1" s="1" t="s">
        <v>2655</v>
      </c>
      <c r="AD1" s="1" t="s">
        <v>2656</v>
      </c>
      <c r="AE1" s="1" t="s">
        <v>2657</v>
      </c>
    </row>
    <row r="2" spans="1:31" x14ac:dyDescent="0.25">
      <c r="A2" s="2">
        <v>2009</v>
      </c>
      <c r="B2" s="2">
        <v>43875</v>
      </c>
      <c r="C2" s="2">
        <v>5</v>
      </c>
      <c r="D2" s="2">
        <v>18</v>
      </c>
      <c r="E2" s="2">
        <v>1402000</v>
      </c>
      <c r="F2" s="2">
        <v>88998</v>
      </c>
      <c r="G2" s="2">
        <v>1</v>
      </c>
      <c r="H2" s="2" t="s">
        <v>23</v>
      </c>
      <c r="I2" s="2">
        <v>1</v>
      </c>
      <c r="J2" s="2" t="s">
        <v>23</v>
      </c>
      <c r="K2" s="2">
        <v>16</v>
      </c>
      <c r="L2" s="2" t="s">
        <v>23</v>
      </c>
      <c r="M2" s="2">
        <v>43875</v>
      </c>
      <c r="N2" s="2">
        <v>5</v>
      </c>
      <c r="O2" s="2">
        <v>18</v>
      </c>
      <c r="P2" s="2">
        <v>1402000</v>
      </c>
      <c r="Q2" s="2">
        <v>88998</v>
      </c>
      <c r="R2" s="2">
        <v>6</v>
      </c>
      <c r="S2" s="2">
        <v>82000</v>
      </c>
      <c r="T2" s="2">
        <v>3876</v>
      </c>
      <c r="U2" s="2">
        <v>16</v>
      </c>
      <c r="V2" s="2">
        <v>1320000</v>
      </c>
      <c r="W2" s="2">
        <v>85122</v>
      </c>
      <c r="X2" s="2"/>
      <c r="Y2" s="2"/>
      <c r="Z2" s="2">
        <v>6</v>
      </c>
      <c r="AA2" s="2">
        <v>82000</v>
      </c>
      <c r="AB2" s="2">
        <v>3876</v>
      </c>
      <c r="AC2" s="2">
        <v>16</v>
      </c>
      <c r="AD2" s="2">
        <v>1320000</v>
      </c>
      <c r="AE2" s="2">
        <v>85122</v>
      </c>
    </row>
    <row r="3" spans="1:31" x14ac:dyDescent="0.25">
      <c r="A3" s="2">
        <v>2014</v>
      </c>
      <c r="B3" s="2">
        <v>4750</v>
      </c>
      <c r="C3" s="2">
        <v>3</v>
      </c>
      <c r="D3" s="2">
        <v>4</v>
      </c>
      <c r="E3" s="2" t="s">
        <v>23</v>
      </c>
      <c r="F3" s="2" t="s">
        <v>23</v>
      </c>
      <c r="G3" s="2"/>
      <c r="H3" s="2"/>
      <c r="I3" s="2"/>
      <c r="J3" s="2"/>
      <c r="K3" s="2">
        <v>4</v>
      </c>
      <c r="L3" s="2" t="s">
        <v>23</v>
      </c>
      <c r="M3" s="2">
        <v>4750</v>
      </c>
      <c r="N3" s="2">
        <v>3</v>
      </c>
      <c r="O3" s="2">
        <v>4</v>
      </c>
      <c r="P3" s="2" t="s">
        <v>23</v>
      </c>
      <c r="Q3" s="2" t="s">
        <v>23</v>
      </c>
      <c r="R3" s="2">
        <v>2</v>
      </c>
      <c r="S3" s="2" t="s">
        <v>23</v>
      </c>
      <c r="T3" s="2" t="s">
        <v>23</v>
      </c>
      <c r="U3" s="2">
        <v>4</v>
      </c>
      <c r="V3" s="2" t="s">
        <v>23</v>
      </c>
      <c r="W3" s="2">
        <v>325</v>
      </c>
      <c r="X3" s="2"/>
      <c r="Y3" s="2"/>
      <c r="Z3" s="2">
        <v>2</v>
      </c>
      <c r="AA3" s="2" t="s">
        <v>23</v>
      </c>
      <c r="AB3" s="2" t="s">
        <v>23</v>
      </c>
      <c r="AC3" s="2">
        <v>4</v>
      </c>
      <c r="AD3" s="2" t="s">
        <v>23</v>
      </c>
      <c r="AE3" s="2">
        <v>325</v>
      </c>
    </row>
    <row r="4" spans="1:31" x14ac:dyDescent="0.25">
      <c r="A4" s="2">
        <v>2019</v>
      </c>
      <c r="B4" s="2">
        <v>8740</v>
      </c>
      <c r="C4" s="2">
        <v>5</v>
      </c>
      <c r="D4" s="2">
        <v>10</v>
      </c>
      <c r="E4" s="2">
        <v>1977490</v>
      </c>
      <c r="F4" s="2">
        <v>48700</v>
      </c>
      <c r="G4" s="2"/>
      <c r="H4" s="2"/>
      <c r="I4" s="2">
        <v>1</v>
      </c>
      <c r="J4" s="2" t="s">
        <v>23</v>
      </c>
      <c r="K4" s="2">
        <v>9</v>
      </c>
      <c r="L4" s="2" t="s">
        <v>23</v>
      </c>
      <c r="M4" s="2">
        <v>8740</v>
      </c>
      <c r="N4" s="2">
        <v>5</v>
      </c>
      <c r="O4" s="2">
        <v>10</v>
      </c>
      <c r="P4" s="2">
        <v>1977490</v>
      </c>
      <c r="Q4" s="2">
        <v>48700</v>
      </c>
      <c r="R4" s="2">
        <v>7</v>
      </c>
      <c r="S4" s="2">
        <v>223800</v>
      </c>
      <c r="T4" s="2">
        <v>7024</v>
      </c>
      <c r="U4" s="2">
        <v>8</v>
      </c>
      <c r="V4" s="2">
        <v>1753690</v>
      </c>
      <c r="W4" s="2">
        <v>41676</v>
      </c>
      <c r="X4" s="2">
        <v>1</v>
      </c>
      <c r="Y4" s="2" t="s">
        <v>23</v>
      </c>
      <c r="Z4" s="2">
        <v>7</v>
      </c>
      <c r="AA4" s="2">
        <v>223800</v>
      </c>
      <c r="AB4" s="2">
        <v>7024</v>
      </c>
      <c r="AC4" s="2">
        <v>8</v>
      </c>
      <c r="AD4" s="2">
        <v>1753690</v>
      </c>
      <c r="AE4" s="2">
        <v>41676</v>
      </c>
    </row>
  </sheetData>
  <pageMargins left="0.75" right="0.75" top="1" bottom="1" header="0.511811023622047" footer="0.511811023622047"/>
  <pageSetup paperSize="9" orientation="portrait" horizontalDpi="300" verticalDpi="300"/>
  <tableParts count="1">
    <tablePart r:id="rId1"/>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BJ4"/>
  <sheetViews>
    <sheetView zoomScaleNormal="100" workbookViewId="0">
      <pane ySplit="1" topLeftCell="A2" activePane="bottomLeft" state="frozen"/>
      <selection pane="bottomLeft"/>
    </sheetView>
  </sheetViews>
  <sheetFormatPr defaultColWidth="8.7109375" defaultRowHeight="15" x14ac:dyDescent="0.25"/>
  <cols>
    <col min="1" max="1" width="8" customWidth="1"/>
    <col min="2" max="2" width="50" customWidth="1"/>
    <col min="3" max="3" width="46" customWidth="1"/>
    <col min="4" max="4" width="42" customWidth="1"/>
    <col min="5" max="5" width="41" customWidth="1"/>
    <col min="6" max="6" width="46" customWidth="1"/>
    <col min="7" max="46" width="50" customWidth="1"/>
    <col min="47" max="47" width="49" customWidth="1"/>
    <col min="48" max="50" width="50" customWidth="1"/>
    <col min="51" max="51" width="48" customWidth="1"/>
    <col min="52" max="52" width="47" customWidth="1"/>
    <col min="53" max="62" width="50" customWidth="1"/>
  </cols>
  <sheetData>
    <row r="1" spans="1:62" ht="25.5" x14ac:dyDescent="0.25">
      <c r="A1" s="1" t="s">
        <v>12</v>
      </c>
      <c r="B1" s="1" t="s">
        <v>2658</v>
      </c>
      <c r="C1" s="1" t="s">
        <v>2659</v>
      </c>
      <c r="D1" s="1" t="s">
        <v>2660</v>
      </c>
      <c r="E1" s="1" t="s">
        <v>2661</v>
      </c>
      <c r="F1" s="1" t="s">
        <v>2662</v>
      </c>
      <c r="G1" s="1" t="s">
        <v>2663</v>
      </c>
      <c r="H1" s="1" t="s">
        <v>2664</v>
      </c>
      <c r="I1" s="1" t="s">
        <v>2665</v>
      </c>
      <c r="J1" s="1" t="s">
        <v>2666</v>
      </c>
      <c r="K1" s="1" t="s">
        <v>2667</v>
      </c>
      <c r="L1" s="1" t="s">
        <v>2668</v>
      </c>
      <c r="M1" s="1" t="s">
        <v>2669</v>
      </c>
      <c r="N1" s="1" t="s">
        <v>2670</v>
      </c>
      <c r="O1" s="1" t="s">
        <v>2671</v>
      </c>
      <c r="P1" s="1" t="s">
        <v>2672</v>
      </c>
      <c r="Q1" s="1" t="s">
        <v>2673</v>
      </c>
      <c r="R1" s="1" t="s">
        <v>2674</v>
      </c>
      <c r="S1" s="1" t="s">
        <v>2675</v>
      </c>
      <c r="T1" s="1" t="s">
        <v>2676</v>
      </c>
      <c r="U1" s="1" t="s">
        <v>2677</v>
      </c>
      <c r="V1" s="1" t="s">
        <v>2678</v>
      </c>
      <c r="W1" s="1" t="s">
        <v>2679</v>
      </c>
      <c r="X1" s="1" t="s">
        <v>2680</v>
      </c>
      <c r="Y1" s="1" t="s">
        <v>2681</v>
      </c>
      <c r="Z1" s="1" t="s">
        <v>2682</v>
      </c>
      <c r="AA1" s="1" t="s">
        <v>2683</v>
      </c>
      <c r="AB1" s="1" t="s">
        <v>2684</v>
      </c>
      <c r="AC1" s="1" t="s">
        <v>2685</v>
      </c>
      <c r="AD1" s="1" t="s">
        <v>2686</v>
      </c>
      <c r="AE1" s="1" t="s">
        <v>2687</v>
      </c>
      <c r="AF1" s="1" t="s">
        <v>2688</v>
      </c>
      <c r="AG1" s="1" t="s">
        <v>2689</v>
      </c>
      <c r="AH1" s="1" t="s">
        <v>2690</v>
      </c>
      <c r="AI1" s="1" t="s">
        <v>2691</v>
      </c>
      <c r="AJ1" s="1" t="s">
        <v>2692</v>
      </c>
      <c r="AK1" s="1" t="s">
        <v>2693</v>
      </c>
      <c r="AL1" s="1" t="s">
        <v>2694</v>
      </c>
      <c r="AM1" s="1" t="s">
        <v>2695</v>
      </c>
      <c r="AN1" s="1" t="s">
        <v>2696</v>
      </c>
      <c r="AO1" s="1" t="s">
        <v>2697</v>
      </c>
      <c r="AP1" s="1" t="s">
        <v>2698</v>
      </c>
      <c r="AQ1" s="1" t="s">
        <v>2699</v>
      </c>
      <c r="AR1" s="1" t="s">
        <v>2700</v>
      </c>
      <c r="AS1" s="1" t="s">
        <v>2701</v>
      </c>
      <c r="AT1" s="1" t="s">
        <v>2702</v>
      </c>
      <c r="AU1" s="1" t="s">
        <v>2703</v>
      </c>
      <c r="AV1" s="1" t="s">
        <v>2704</v>
      </c>
      <c r="AW1" s="1" t="s">
        <v>2705</v>
      </c>
      <c r="AX1" s="1" t="s">
        <v>2706</v>
      </c>
      <c r="AY1" s="1" t="s">
        <v>2707</v>
      </c>
      <c r="AZ1" s="1" t="s">
        <v>2708</v>
      </c>
      <c r="BA1" s="1" t="s">
        <v>2709</v>
      </c>
      <c r="BB1" s="1" t="s">
        <v>2710</v>
      </c>
      <c r="BC1" s="1" t="s">
        <v>2711</v>
      </c>
      <c r="BD1" s="1" t="s">
        <v>2712</v>
      </c>
      <c r="BE1" s="1" t="s">
        <v>2713</v>
      </c>
      <c r="BF1" s="1" t="s">
        <v>2714</v>
      </c>
      <c r="BG1" s="1" t="s">
        <v>2715</v>
      </c>
      <c r="BH1" s="1" t="s">
        <v>2716</v>
      </c>
      <c r="BI1" s="1" t="s">
        <v>2717</v>
      </c>
      <c r="BJ1" s="1" t="s">
        <v>2718</v>
      </c>
    </row>
    <row r="2" spans="1:62" x14ac:dyDescent="0.25">
      <c r="A2" s="2">
        <v>2009</v>
      </c>
      <c r="B2" s="2">
        <v>218226</v>
      </c>
      <c r="C2" s="2">
        <v>17</v>
      </c>
      <c r="D2" s="2">
        <v>40</v>
      </c>
      <c r="E2" s="2">
        <v>3353458</v>
      </c>
      <c r="F2" s="2">
        <v>449065</v>
      </c>
      <c r="G2" s="2"/>
      <c r="H2" s="2"/>
      <c r="I2" s="2"/>
      <c r="J2" s="2"/>
      <c r="K2" s="2">
        <v>40</v>
      </c>
      <c r="L2" s="2">
        <v>3353458</v>
      </c>
      <c r="M2" s="2" t="s">
        <v>23</v>
      </c>
      <c r="N2" s="2">
        <v>7</v>
      </c>
      <c r="O2" s="2">
        <v>11</v>
      </c>
      <c r="P2" s="2" t="s">
        <v>23</v>
      </c>
      <c r="Q2" s="2">
        <v>17469</v>
      </c>
      <c r="R2" s="2">
        <v>7</v>
      </c>
      <c r="S2" s="2" t="s">
        <v>23</v>
      </c>
      <c r="T2" s="2" t="s">
        <v>23</v>
      </c>
      <c r="U2" s="2">
        <v>8</v>
      </c>
      <c r="V2" s="2" t="s">
        <v>23</v>
      </c>
      <c r="W2" s="2" t="s">
        <v>23</v>
      </c>
      <c r="X2" s="2">
        <v>1</v>
      </c>
      <c r="Y2" s="2" t="s">
        <v>23</v>
      </c>
      <c r="Z2" s="2" t="s">
        <v>23</v>
      </c>
      <c r="AA2" s="2">
        <v>1</v>
      </c>
      <c r="AB2" s="2" t="s">
        <v>23</v>
      </c>
      <c r="AC2" s="2" t="s">
        <v>23</v>
      </c>
      <c r="AD2" s="2"/>
      <c r="AE2" s="2"/>
      <c r="AF2" s="2"/>
      <c r="AG2" s="2">
        <v>206981</v>
      </c>
      <c r="AH2" s="2">
        <v>11</v>
      </c>
      <c r="AI2" s="2">
        <v>33</v>
      </c>
      <c r="AJ2" s="2">
        <v>3190313</v>
      </c>
      <c r="AK2" s="2">
        <v>427796</v>
      </c>
      <c r="AL2" s="2">
        <v>7</v>
      </c>
      <c r="AM2" s="2">
        <v>135772</v>
      </c>
      <c r="AN2" s="2" t="s">
        <v>23</v>
      </c>
      <c r="AO2" s="2">
        <v>31</v>
      </c>
      <c r="AP2" s="2">
        <v>3054541</v>
      </c>
      <c r="AQ2" s="2" t="s">
        <v>23</v>
      </c>
      <c r="AR2" s="2"/>
      <c r="AS2" s="2"/>
      <c r="AT2" s="2">
        <v>13</v>
      </c>
      <c r="AU2" s="2">
        <v>209506</v>
      </c>
      <c r="AV2" s="2">
        <v>74545</v>
      </c>
      <c r="AW2" s="2" t="s">
        <v>23</v>
      </c>
      <c r="AX2" s="2">
        <v>1</v>
      </c>
      <c r="AY2" s="2">
        <v>3</v>
      </c>
      <c r="AZ2" s="2" t="s">
        <v>23</v>
      </c>
      <c r="BA2" s="2" t="s">
        <v>23</v>
      </c>
      <c r="BB2" s="2">
        <v>1</v>
      </c>
      <c r="BC2" s="2" t="s">
        <v>23</v>
      </c>
      <c r="BD2" s="2" t="s">
        <v>23</v>
      </c>
      <c r="BE2" s="2">
        <v>3</v>
      </c>
      <c r="BF2" s="2" t="s">
        <v>23</v>
      </c>
      <c r="BG2" s="2" t="s">
        <v>23</v>
      </c>
      <c r="BH2" s="2">
        <v>36</v>
      </c>
      <c r="BI2" s="2">
        <v>3143952</v>
      </c>
      <c r="BJ2" s="2">
        <v>374520</v>
      </c>
    </row>
    <row r="3" spans="1:62" x14ac:dyDescent="0.25">
      <c r="A3" s="2">
        <v>2014</v>
      </c>
      <c r="B3" s="2">
        <v>80500</v>
      </c>
      <c r="C3" s="2">
        <v>15</v>
      </c>
      <c r="D3" s="2">
        <v>20</v>
      </c>
      <c r="E3" s="2">
        <v>1316515</v>
      </c>
      <c r="F3" s="2">
        <v>133624</v>
      </c>
      <c r="G3" s="2">
        <v>2</v>
      </c>
      <c r="H3" s="2" t="s">
        <v>23</v>
      </c>
      <c r="I3" s="2">
        <v>2</v>
      </c>
      <c r="J3" s="2" t="s">
        <v>23</v>
      </c>
      <c r="K3" s="2">
        <v>19</v>
      </c>
      <c r="L3" s="2">
        <v>858615</v>
      </c>
      <c r="M3" s="2" t="s">
        <v>23</v>
      </c>
      <c r="N3" s="2">
        <v>6</v>
      </c>
      <c r="O3" s="2">
        <v>9</v>
      </c>
      <c r="P3" s="2" t="s">
        <v>23</v>
      </c>
      <c r="Q3" s="2" t="s">
        <v>23</v>
      </c>
      <c r="R3" s="2">
        <v>6</v>
      </c>
      <c r="S3" s="2" t="s">
        <v>23</v>
      </c>
      <c r="T3" s="2" t="s">
        <v>23</v>
      </c>
      <c r="U3" s="2">
        <v>6</v>
      </c>
      <c r="V3" s="2" t="s">
        <v>23</v>
      </c>
      <c r="W3" s="2">
        <v>7342</v>
      </c>
      <c r="X3" s="2"/>
      <c r="Y3" s="2"/>
      <c r="Z3" s="2"/>
      <c r="AA3" s="2"/>
      <c r="AB3" s="2"/>
      <c r="AC3" s="2"/>
      <c r="AD3" s="2"/>
      <c r="AE3" s="2"/>
      <c r="AF3" s="2"/>
      <c r="AG3" s="2">
        <v>73300</v>
      </c>
      <c r="AH3" s="2">
        <v>10</v>
      </c>
      <c r="AI3" s="2">
        <v>13</v>
      </c>
      <c r="AJ3" s="2">
        <v>1164715</v>
      </c>
      <c r="AK3" s="2">
        <v>116582</v>
      </c>
      <c r="AL3" s="2">
        <v>4</v>
      </c>
      <c r="AM3" s="2">
        <v>146783</v>
      </c>
      <c r="AN3" s="2" t="s">
        <v>23</v>
      </c>
      <c r="AO3" s="2">
        <v>13</v>
      </c>
      <c r="AP3" s="2">
        <v>1017932</v>
      </c>
      <c r="AQ3" s="2" t="s">
        <v>23</v>
      </c>
      <c r="AR3" s="2">
        <v>4</v>
      </c>
      <c r="AS3" s="2">
        <v>252900</v>
      </c>
      <c r="AT3" s="2">
        <v>10</v>
      </c>
      <c r="AU3" s="2">
        <v>210783</v>
      </c>
      <c r="AV3" s="2">
        <v>15714</v>
      </c>
      <c r="AW3" s="2" t="s">
        <v>23</v>
      </c>
      <c r="AX3" s="2">
        <v>1</v>
      </c>
      <c r="AY3" s="2">
        <v>1</v>
      </c>
      <c r="AZ3" s="2" t="s">
        <v>23</v>
      </c>
      <c r="BA3" s="2" t="s">
        <v>23</v>
      </c>
      <c r="BB3" s="2">
        <v>1</v>
      </c>
      <c r="BC3" s="2" t="s">
        <v>23</v>
      </c>
      <c r="BD3" s="2" t="s">
        <v>23</v>
      </c>
      <c r="BE3" s="2">
        <v>1</v>
      </c>
      <c r="BF3" s="2" t="s">
        <v>23</v>
      </c>
      <c r="BG3" s="2" t="s">
        <v>23</v>
      </c>
      <c r="BH3" s="2">
        <v>17</v>
      </c>
      <c r="BI3" s="2">
        <v>1105732</v>
      </c>
      <c r="BJ3" s="2">
        <v>117910</v>
      </c>
    </row>
    <row r="4" spans="1:62" x14ac:dyDescent="0.25">
      <c r="A4" s="2">
        <v>2019</v>
      </c>
      <c r="B4" s="2">
        <v>39700</v>
      </c>
      <c r="C4" s="2">
        <v>12</v>
      </c>
      <c r="D4" s="2">
        <v>20</v>
      </c>
      <c r="E4" s="2">
        <v>1807142</v>
      </c>
      <c r="F4" s="2">
        <v>184908</v>
      </c>
      <c r="G4" s="2">
        <v>2</v>
      </c>
      <c r="H4" s="2" t="s">
        <v>23</v>
      </c>
      <c r="I4" s="2">
        <v>2</v>
      </c>
      <c r="J4" s="2" t="s">
        <v>23</v>
      </c>
      <c r="K4" s="2">
        <v>20</v>
      </c>
      <c r="L4" s="2">
        <v>1499642</v>
      </c>
      <c r="M4" s="2">
        <v>6100</v>
      </c>
      <c r="N4" s="2">
        <v>7</v>
      </c>
      <c r="O4" s="2">
        <v>12</v>
      </c>
      <c r="P4" s="2" t="s">
        <v>23</v>
      </c>
      <c r="Q4" s="2" t="s">
        <v>23</v>
      </c>
      <c r="R4" s="2">
        <v>10</v>
      </c>
      <c r="S4" s="2" t="s">
        <v>23</v>
      </c>
      <c r="T4" s="2" t="s">
        <v>23</v>
      </c>
      <c r="U4" s="2">
        <v>10</v>
      </c>
      <c r="V4" s="2" t="s">
        <v>23</v>
      </c>
      <c r="W4" s="2" t="s">
        <v>23</v>
      </c>
      <c r="X4" s="2">
        <v>2</v>
      </c>
      <c r="Y4" s="2" t="s">
        <v>23</v>
      </c>
      <c r="Z4" s="2" t="s">
        <v>23</v>
      </c>
      <c r="AA4" s="2">
        <v>2</v>
      </c>
      <c r="AB4" s="2" t="s">
        <v>23</v>
      </c>
      <c r="AC4" s="2" t="s">
        <v>23</v>
      </c>
      <c r="AD4" s="2">
        <v>2</v>
      </c>
      <c r="AE4" s="2" t="s">
        <v>23</v>
      </c>
      <c r="AF4" s="2" t="s">
        <v>23</v>
      </c>
      <c r="AG4" s="2">
        <v>33600</v>
      </c>
      <c r="AH4" s="2">
        <v>8</v>
      </c>
      <c r="AI4" s="2">
        <v>12</v>
      </c>
      <c r="AJ4" s="2">
        <v>1585500</v>
      </c>
      <c r="AK4" s="2">
        <v>166358</v>
      </c>
      <c r="AL4" s="2">
        <v>10</v>
      </c>
      <c r="AM4" s="2">
        <v>407500</v>
      </c>
      <c r="AN4" s="2">
        <v>46510</v>
      </c>
      <c r="AO4" s="2">
        <v>10</v>
      </c>
      <c r="AP4" s="2">
        <v>1178000</v>
      </c>
      <c r="AQ4" s="2">
        <v>119848</v>
      </c>
      <c r="AR4" s="2">
        <v>2</v>
      </c>
      <c r="AS4" s="2" t="s">
        <v>23</v>
      </c>
      <c r="AT4" s="2">
        <v>17</v>
      </c>
      <c r="AU4" s="2">
        <v>509617</v>
      </c>
      <c r="AV4" s="2">
        <v>52874</v>
      </c>
      <c r="AW4" s="2"/>
      <c r="AX4" s="2"/>
      <c r="AY4" s="2"/>
      <c r="AZ4" s="2"/>
      <c r="BA4" s="2"/>
      <c r="BB4" s="2"/>
      <c r="BC4" s="2"/>
      <c r="BD4" s="2"/>
      <c r="BE4" s="2"/>
      <c r="BF4" s="2"/>
      <c r="BG4" s="2"/>
      <c r="BH4" s="2">
        <v>16</v>
      </c>
      <c r="BI4" s="2">
        <v>1297525</v>
      </c>
      <c r="BJ4" s="2">
        <v>132034</v>
      </c>
    </row>
  </sheetData>
  <pageMargins left="0.75" right="0.75" top="1" bottom="1" header="0.511811023622047" footer="0.511811023622047"/>
  <pageSetup paperSize="9" orientation="portrait" horizontalDpi="300" verticalDpi="300"/>
  <tableParts count="1">
    <tablePart r:id="rId1"/>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BY4"/>
  <sheetViews>
    <sheetView zoomScaleNormal="100" workbookViewId="0">
      <pane ySplit="1" topLeftCell="A2" activePane="bottomLeft" state="frozen"/>
      <selection pane="bottomLeft"/>
    </sheetView>
  </sheetViews>
  <sheetFormatPr defaultColWidth="8.7109375" defaultRowHeight="15" x14ac:dyDescent="0.25"/>
  <cols>
    <col min="1" max="1" width="8" customWidth="1"/>
    <col min="2" max="3" width="50" customWidth="1"/>
    <col min="4" max="4" width="47" customWidth="1"/>
    <col min="5" max="5" width="46" customWidth="1"/>
    <col min="6" max="77" width="50" customWidth="1"/>
  </cols>
  <sheetData>
    <row r="1" spans="1:77" ht="25.5" x14ac:dyDescent="0.25">
      <c r="A1" s="1" t="s">
        <v>12</v>
      </c>
      <c r="B1" s="1" t="s">
        <v>2719</v>
      </c>
      <c r="C1" s="1" t="s">
        <v>2720</v>
      </c>
      <c r="D1" s="1" t="s">
        <v>2721</v>
      </c>
      <c r="E1" s="1" t="s">
        <v>2722</v>
      </c>
      <c r="F1" s="1" t="s">
        <v>2723</v>
      </c>
      <c r="G1" s="1" t="s">
        <v>2724</v>
      </c>
      <c r="H1" s="1" t="s">
        <v>2725</v>
      </c>
      <c r="I1" s="1" t="s">
        <v>2726</v>
      </c>
      <c r="J1" s="1" t="s">
        <v>2727</v>
      </c>
      <c r="K1" s="1" t="s">
        <v>2728</v>
      </c>
      <c r="L1" s="1" t="s">
        <v>2729</v>
      </c>
      <c r="M1" s="1" t="s">
        <v>2730</v>
      </c>
      <c r="N1" s="1" t="s">
        <v>2731</v>
      </c>
      <c r="O1" s="1" t="s">
        <v>2732</v>
      </c>
      <c r="P1" s="1" t="s">
        <v>2733</v>
      </c>
      <c r="Q1" s="1" t="s">
        <v>2734</v>
      </c>
      <c r="R1" s="1" t="s">
        <v>2735</v>
      </c>
      <c r="S1" s="1" t="s">
        <v>2736</v>
      </c>
      <c r="T1" s="1" t="s">
        <v>2737</v>
      </c>
      <c r="U1" s="1" t="s">
        <v>2738</v>
      </c>
      <c r="V1" s="1" t="s">
        <v>2739</v>
      </c>
      <c r="W1" s="1" t="s">
        <v>2740</v>
      </c>
      <c r="X1" s="1" t="s">
        <v>2741</v>
      </c>
      <c r="Y1" s="1" t="s">
        <v>2742</v>
      </c>
      <c r="Z1" s="1" t="s">
        <v>2743</v>
      </c>
      <c r="AA1" s="1" t="s">
        <v>2744</v>
      </c>
      <c r="AB1" s="1" t="s">
        <v>2745</v>
      </c>
      <c r="AC1" s="1" t="s">
        <v>2746</v>
      </c>
      <c r="AD1" s="1" t="s">
        <v>2747</v>
      </c>
      <c r="AE1" s="1" t="s">
        <v>2748</v>
      </c>
      <c r="AF1" s="1" t="s">
        <v>2749</v>
      </c>
      <c r="AG1" s="1" t="s">
        <v>2750</v>
      </c>
      <c r="AH1" s="1" t="s">
        <v>2751</v>
      </c>
      <c r="AI1" s="1" t="s">
        <v>2752</v>
      </c>
      <c r="AJ1" s="1" t="s">
        <v>2753</v>
      </c>
      <c r="AK1" s="1" t="s">
        <v>2754</v>
      </c>
      <c r="AL1" s="1" t="s">
        <v>2755</v>
      </c>
      <c r="AM1" s="1" t="s">
        <v>2756</v>
      </c>
      <c r="AN1" s="1" t="s">
        <v>2757</v>
      </c>
      <c r="AO1" s="1" t="s">
        <v>2758</v>
      </c>
      <c r="AP1" s="1" t="s">
        <v>2759</v>
      </c>
      <c r="AQ1" s="1" t="s">
        <v>2760</v>
      </c>
      <c r="AR1" s="1" t="s">
        <v>2761</v>
      </c>
      <c r="AS1" s="1" t="s">
        <v>2762</v>
      </c>
      <c r="AT1" s="1" t="s">
        <v>2763</v>
      </c>
      <c r="AU1" s="1" t="s">
        <v>2764</v>
      </c>
      <c r="AV1" s="1" t="s">
        <v>2765</v>
      </c>
      <c r="AW1" s="1" t="s">
        <v>2766</v>
      </c>
      <c r="AX1" s="1" t="s">
        <v>2767</v>
      </c>
      <c r="AY1" s="1" t="s">
        <v>2768</v>
      </c>
      <c r="AZ1" s="1" t="s">
        <v>2769</v>
      </c>
      <c r="BA1" s="1" t="s">
        <v>2770</v>
      </c>
      <c r="BB1" s="1" t="s">
        <v>2771</v>
      </c>
      <c r="BC1" s="1" t="s">
        <v>2772</v>
      </c>
      <c r="BD1" s="1" t="s">
        <v>2773</v>
      </c>
      <c r="BE1" s="1" t="s">
        <v>2774</v>
      </c>
      <c r="BF1" s="1" t="s">
        <v>2775</v>
      </c>
      <c r="BG1" s="1" t="s">
        <v>2776</v>
      </c>
      <c r="BH1" s="1" t="s">
        <v>2777</v>
      </c>
      <c r="BI1" s="1" t="s">
        <v>2778</v>
      </c>
      <c r="BJ1" s="1" t="s">
        <v>2779</v>
      </c>
      <c r="BK1" s="1" t="s">
        <v>2780</v>
      </c>
      <c r="BL1" s="1" t="s">
        <v>2781</v>
      </c>
      <c r="BM1" s="1" t="s">
        <v>2782</v>
      </c>
      <c r="BN1" s="1" t="s">
        <v>2783</v>
      </c>
      <c r="BO1" s="1" t="s">
        <v>2784</v>
      </c>
      <c r="BP1" s="1" t="s">
        <v>2785</v>
      </c>
      <c r="BQ1" s="1" t="s">
        <v>2786</v>
      </c>
      <c r="BR1" s="1" t="s">
        <v>2787</v>
      </c>
      <c r="BS1" s="1" t="s">
        <v>2788</v>
      </c>
      <c r="BT1" s="1" t="s">
        <v>2789</v>
      </c>
      <c r="BU1" s="1" t="s">
        <v>2790</v>
      </c>
      <c r="BV1" s="1" t="s">
        <v>2791</v>
      </c>
      <c r="BW1" s="1" t="s">
        <v>2792</v>
      </c>
      <c r="BX1" s="1" t="s">
        <v>2793</v>
      </c>
      <c r="BY1" s="1" t="s">
        <v>2794</v>
      </c>
    </row>
    <row r="2" spans="1:77" x14ac:dyDescent="0.25">
      <c r="A2" s="2">
        <v>2009</v>
      </c>
      <c r="B2" s="2">
        <v>62864</v>
      </c>
      <c r="C2" s="2">
        <v>12</v>
      </c>
      <c r="D2" s="2">
        <v>16</v>
      </c>
      <c r="E2" s="2">
        <v>580027</v>
      </c>
      <c r="F2" s="2">
        <v>55696</v>
      </c>
      <c r="G2" s="2" t="s">
        <v>23</v>
      </c>
      <c r="H2" s="2">
        <v>3</v>
      </c>
      <c r="I2" s="2">
        <v>4</v>
      </c>
      <c r="J2" s="2">
        <v>5868</v>
      </c>
      <c r="K2" s="2" t="s">
        <v>23</v>
      </c>
      <c r="L2" s="2">
        <v>2</v>
      </c>
      <c r="M2" s="2" t="s">
        <v>23</v>
      </c>
      <c r="N2" s="2" t="s">
        <v>23</v>
      </c>
      <c r="O2" s="2">
        <v>3</v>
      </c>
      <c r="P2" s="2" t="s">
        <v>23</v>
      </c>
      <c r="Q2" s="2" t="s">
        <v>23</v>
      </c>
      <c r="R2" s="2">
        <v>2</v>
      </c>
      <c r="S2" s="2" t="s">
        <v>23</v>
      </c>
      <c r="T2" s="2">
        <v>14</v>
      </c>
      <c r="U2" s="2" t="s">
        <v>23</v>
      </c>
      <c r="V2" s="2">
        <v>1</v>
      </c>
      <c r="W2" s="2" t="s">
        <v>23</v>
      </c>
      <c r="X2" s="2" t="s">
        <v>23</v>
      </c>
      <c r="Y2" s="2">
        <v>1</v>
      </c>
      <c r="Z2" s="2" t="s">
        <v>23</v>
      </c>
      <c r="AA2" s="2" t="s">
        <v>23</v>
      </c>
      <c r="AB2" s="2" t="s">
        <v>23</v>
      </c>
      <c r="AC2" s="2">
        <v>6</v>
      </c>
      <c r="AD2" s="2">
        <v>10</v>
      </c>
      <c r="AE2" s="2">
        <v>483337</v>
      </c>
      <c r="AF2" s="2">
        <v>41580</v>
      </c>
      <c r="AG2" s="2">
        <v>4</v>
      </c>
      <c r="AH2" s="2" t="s">
        <v>23</v>
      </c>
      <c r="AI2" s="2" t="s">
        <v>23</v>
      </c>
      <c r="AJ2" s="2">
        <v>9</v>
      </c>
      <c r="AK2" s="2" t="s">
        <v>23</v>
      </c>
      <c r="AL2" s="2" t="s">
        <v>23</v>
      </c>
      <c r="AM2" s="2">
        <v>1</v>
      </c>
      <c r="AN2" s="2" t="s">
        <v>23</v>
      </c>
      <c r="AO2" s="2">
        <v>5080</v>
      </c>
      <c r="AP2" s="2">
        <v>6</v>
      </c>
      <c r="AQ2" s="2">
        <v>7</v>
      </c>
      <c r="AR2" s="2">
        <v>25274</v>
      </c>
      <c r="AS2" s="2">
        <v>7261</v>
      </c>
      <c r="AT2" s="2">
        <v>5</v>
      </c>
      <c r="AU2" s="2">
        <v>6374</v>
      </c>
      <c r="AV2" s="2" t="s">
        <v>23</v>
      </c>
      <c r="AW2" s="2">
        <v>5</v>
      </c>
      <c r="AX2" s="2">
        <v>18900</v>
      </c>
      <c r="AY2" s="2" t="s">
        <v>23</v>
      </c>
      <c r="AZ2" s="2" t="s">
        <v>23</v>
      </c>
      <c r="BA2" s="2">
        <v>3</v>
      </c>
      <c r="BB2" s="2">
        <v>3</v>
      </c>
      <c r="BC2" s="2" t="s">
        <v>23</v>
      </c>
      <c r="BD2" s="2">
        <v>4935</v>
      </c>
      <c r="BE2" s="2">
        <v>2</v>
      </c>
      <c r="BF2" s="2" t="s">
        <v>23</v>
      </c>
      <c r="BG2" s="2" t="s">
        <v>23</v>
      </c>
      <c r="BH2" s="2">
        <v>3</v>
      </c>
      <c r="BI2" s="2" t="s">
        <v>23</v>
      </c>
      <c r="BJ2" s="2" t="s">
        <v>23</v>
      </c>
      <c r="BK2" s="2">
        <v>9</v>
      </c>
      <c r="BL2" s="2">
        <v>70396</v>
      </c>
      <c r="BM2" s="2">
        <v>21571</v>
      </c>
      <c r="BN2" s="2">
        <v>2</v>
      </c>
      <c r="BO2" s="2" t="s">
        <v>23</v>
      </c>
      <c r="BP2" s="2" t="s">
        <v>23</v>
      </c>
      <c r="BQ2" s="2">
        <v>1</v>
      </c>
      <c r="BR2" s="2" t="s">
        <v>23</v>
      </c>
      <c r="BS2" s="2" t="s">
        <v>23</v>
      </c>
      <c r="BT2" s="2">
        <v>1</v>
      </c>
      <c r="BU2" s="2" t="s">
        <v>23</v>
      </c>
      <c r="BV2" s="2" t="s">
        <v>23</v>
      </c>
      <c r="BW2" s="2">
        <v>14</v>
      </c>
      <c r="BX2" s="2">
        <v>509631</v>
      </c>
      <c r="BY2" s="2">
        <v>34125</v>
      </c>
    </row>
    <row r="3" spans="1:77" x14ac:dyDescent="0.25">
      <c r="A3" s="2">
        <v>2014</v>
      </c>
      <c r="B3" s="2">
        <v>132300</v>
      </c>
      <c r="C3" s="2">
        <v>17</v>
      </c>
      <c r="D3" s="2">
        <v>23</v>
      </c>
      <c r="E3" s="2">
        <v>1627598</v>
      </c>
      <c r="F3" s="2">
        <v>329172</v>
      </c>
      <c r="G3" s="2">
        <v>1180</v>
      </c>
      <c r="H3" s="2">
        <v>3</v>
      </c>
      <c r="I3" s="2">
        <v>4</v>
      </c>
      <c r="J3" s="2">
        <v>25975</v>
      </c>
      <c r="K3" s="2">
        <v>949</v>
      </c>
      <c r="L3" s="2">
        <v>4</v>
      </c>
      <c r="M3" s="2" t="s">
        <v>23</v>
      </c>
      <c r="N3" s="2" t="s">
        <v>23</v>
      </c>
      <c r="O3" s="2">
        <v>2</v>
      </c>
      <c r="P3" s="2" t="s">
        <v>23</v>
      </c>
      <c r="Q3" s="2" t="s">
        <v>23</v>
      </c>
      <c r="R3" s="2">
        <v>2</v>
      </c>
      <c r="S3" s="2" t="s">
        <v>23</v>
      </c>
      <c r="T3" s="2">
        <v>21</v>
      </c>
      <c r="U3" s="2">
        <v>1519620</v>
      </c>
      <c r="V3" s="2"/>
      <c r="W3" s="2"/>
      <c r="X3" s="2"/>
      <c r="Y3" s="2"/>
      <c r="Z3" s="2"/>
      <c r="AA3" s="2"/>
      <c r="AB3" s="2">
        <v>124300</v>
      </c>
      <c r="AC3" s="2">
        <v>8</v>
      </c>
      <c r="AD3" s="2">
        <v>13</v>
      </c>
      <c r="AE3" s="2">
        <v>1487423</v>
      </c>
      <c r="AF3" s="2">
        <v>310348</v>
      </c>
      <c r="AG3" s="2">
        <v>7</v>
      </c>
      <c r="AH3" s="2">
        <v>190779</v>
      </c>
      <c r="AI3" s="2">
        <v>21540</v>
      </c>
      <c r="AJ3" s="2">
        <v>13</v>
      </c>
      <c r="AK3" s="2">
        <v>1296644</v>
      </c>
      <c r="AL3" s="2">
        <v>288808</v>
      </c>
      <c r="AM3" s="2">
        <v>2</v>
      </c>
      <c r="AN3" s="2" t="s">
        <v>23</v>
      </c>
      <c r="AO3" s="2">
        <v>4270</v>
      </c>
      <c r="AP3" s="2">
        <v>9</v>
      </c>
      <c r="AQ3" s="2">
        <v>10</v>
      </c>
      <c r="AR3" s="2">
        <v>46150</v>
      </c>
      <c r="AS3" s="2">
        <v>11900</v>
      </c>
      <c r="AT3" s="2">
        <v>7</v>
      </c>
      <c r="AU3" s="2">
        <v>8450</v>
      </c>
      <c r="AV3" s="2">
        <v>1800</v>
      </c>
      <c r="AW3" s="2">
        <v>9</v>
      </c>
      <c r="AX3" s="2">
        <v>37700</v>
      </c>
      <c r="AY3" s="2">
        <v>10100</v>
      </c>
      <c r="AZ3" s="2">
        <v>2550</v>
      </c>
      <c r="BA3" s="2">
        <v>4</v>
      </c>
      <c r="BB3" s="2">
        <v>5</v>
      </c>
      <c r="BC3" s="2">
        <v>68050</v>
      </c>
      <c r="BD3" s="2">
        <v>5975</v>
      </c>
      <c r="BE3" s="2">
        <v>4</v>
      </c>
      <c r="BF3" s="2" t="s">
        <v>23</v>
      </c>
      <c r="BG3" s="2" t="s">
        <v>23</v>
      </c>
      <c r="BH3" s="2">
        <v>4</v>
      </c>
      <c r="BI3" s="2" t="s">
        <v>23</v>
      </c>
      <c r="BJ3" s="2" t="s">
        <v>23</v>
      </c>
      <c r="BK3" s="2">
        <v>15</v>
      </c>
      <c r="BL3" s="2">
        <v>232754</v>
      </c>
      <c r="BM3" s="2">
        <v>25540</v>
      </c>
      <c r="BN3" s="2"/>
      <c r="BO3" s="2"/>
      <c r="BP3" s="2"/>
      <c r="BQ3" s="2"/>
      <c r="BR3" s="2"/>
      <c r="BS3" s="2"/>
      <c r="BT3" s="2"/>
      <c r="BU3" s="2"/>
      <c r="BV3" s="2"/>
      <c r="BW3" s="2">
        <v>20</v>
      </c>
      <c r="BX3" s="2">
        <v>1394844</v>
      </c>
      <c r="BY3" s="2">
        <v>303632</v>
      </c>
    </row>
    <row r="4" spans="1:77" x14ac:dyDescent="0.25">
      <c r="A4" s="2">
        <v>2019</v>
      </c>
      <c r="B4" s="2">
        <v>69320</v>
      </c>
      <c r="C4" s="2">
        <v>15</v>
      </c>
      <c r="D4" s="2">
        <v>22</v>
      </c>
      <c r="E4" s="2">
        <v>1220807</v>
      </c>
      <c r="F4" s="2">
        <v>174828</v>
      </c>
      <c r="G4" s="2" t="s">
        <v>23</v>
      </c>
      <c r="H4" s="2">
        <v>4</v>
      </c>
      <c r="I4" s="2">
        <v>6</v>
      </c>
      <c r="J4" s="2">
        <v>68320</v>
      </c>
      <c r="K4" s="2">
        <v>1395</v>
      </c>
      <c r="L4" s="2">
        <v>6</v>
      </c>
      <c r="M4" s="2">
        <v>58525</v>
      </c>
      <c r="N4" s="2" t="s">
        <v>23</v>
      </c>
      <c r="O4" s="2">
        <v>4</v>
      </c>
      <c r="P4" s="2">
        <v>9795</v>
      </c>
      <c r="Q4" s="2" t="s">
        <v>23</v>
      </c>
      <c r="R4" s="2"/>
      <c r="S4" s="2"/>
      <c r="T4" s="2">
        <v>20</v>
      </c>
      <c r="U4" s="2" t="s">
        <v>23</v>
      </c>
      <c r="V4" s="2"/>
      <c r="W4" s="2"/>
      <c r="X4" s="2"/>
      <c r="Y4" s="2"/>
      <c r="Z4" s="2"/>
      <c r="AA4" s="2"/>
      <c r="AB4" s="2">
        <v>62480</v>
      </c>
      <c r="AC4" s="2">
        <v>8</v>
      </c>
      <c r="AD4" s="2">
        <v>14</v>
      </c>
      <c r="AE4" s="2">
        <v>1020022</v>
      </c>
      <c r="AF4" s="2">
        <v>159239</v>
      </c>
      <c r="AG4" s="2">
        <v>8</v>
      </c>
      <c r="AH4" s="2">
        <v>112854</v>
      </c>
      <c r="AI4" s="2">
        <v>20230</v>
      </c>
      <c r="AJ4" s="2">
        <v>12</v>
      </c>
      <c r="AK4" s="2">
        <v>907168</v>
      </c>
      <c r="AL4" s="2">
        <v>139009</v>
      </c>
      <c r="AM4" s="2">
        <v>2</v>
      </c>
      <c r="AN4" s="2" t="s">
        <v>23</v>
      </c>
      <c r="AO4" s="2">
        <v>3900</v>
      </c>
      <c r="AP4" s="2">
        <v>5</v>
      </c>
      <c r="AQ4" s="2">
        <v>5</v>
      </c>
      <c r="AR4" s="2" t="s">
        <v>23</v>
      </c>
      <c r="AS4" s="2" t="s">
        <v>23</v>
      </c>
      <c r="AT4" s="2">
        <v>4</v>
      </c>
      <c r="AU4" s="2">
        <v>8293</v>
      </c>
      <c r="AV4" s="2" t="s">
        <v>23</v>
      </c>
      <c r="AW4" s="2">
        <v>3</v>
      </c>
      <c r="AX4" s="2" t="s">
        <v>23</v>
      </c>
      <c r="AY4" s="2" t="s">
        <v>23</v>
      </c>
      <c r="AZ4" s="2" t="s">
        <v>23</v>
      </c>
      <c r="BA4" s="2">
        <v>1</v>
      </c>
      <c r="BB4" s="2">
        <v>1</v>
      </c>
      <c r="BC4" s="2" t="s">
        <v>23</v>
      </c>
      <c r="BD4" s="2" t="s">
        <v>23</v>
      </c>
      <c r="BE4" s="2"/>
      <c r="BF4" s="2"/>
      <c r="BG4" s="2"/>
      <c r="BH4" s="2">
        <v>1</v>
      </c>
      <c r="BI4" s="2" t="s">
        <v>23</v>
      </c>
      <c r="BJ4" s="2" t="s">
        <v>23</v>
      </c>
      <c r="BK4" s="2">
        <v>16</v>
      </c>
      <c r="BL4" s="2">
        <v>179672</v>
      </c>
      <c r="BM4" s="2">
        <v>22304</v>
      </c>
      <c r="BN4" s="2"/>
      <c r="BO4" s="2"/>
      <c r="BP4" s="2"/>
      <c r="BQ4" s="2"/>
      <c r="BR4" s="2"/>
      <c r="BS4" s="2"/>
      <c r="BT4" s="2"/>
      <c r="BU4" s="2"/>
      <c r="BV4" s="2"/>
      <c r="BW4" s="2">
        <v>16</v>
      </c>
      <c r="BX4" s="2">
        <v>1041135</v>
      </c>
      <c r="BY4" s="2">
        <v>152524</v>
      </c>
    </row>
  </sheetData>
  <pageMargins left="0.75" right="0.75" top="1" bottom="1" header="0.511811023622047" footer="0.511811023622047"/>
  <pageSetup paperSize="9" orientation="portrait" horizontalDpi="300" verticalDpi="300"/>
  <tableParts count="1">
    <tablePart r:id="rId1"/>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CN4"/>
  <sheetViews>
    <sheetView zoomScaleNormal="100" workbookViewId="0">
      <pane ySplit="1" topLeftCell="A2" activePane="bottomLeft" state="frozen"/>
      <selection pane="bottomLeft"/>
    </sheetView>
  </sheetViews>
  <sheetFormatPr defaultColWidth="8.7109375" defaultRowHeight="15" x14ac:dyDescent="0.25"/>
  <cols>
    <col min="1" max="1" width="8" customWidth="1"/>
    <col min="2" max="3" width="50" customWidth="1"/>
    <col min="4" max="4" width="48" customWidth="1"/>
    <col min="5" max="5" width="47" customWidth="1"/>
    <col min="6" max="92" width="50" customWidth="1"/>
  </cols>
  <sheetData>
    <row r="1" spans="1:92" ht="25.5" x14ac:dyDescent="0.25">
      <c r="A1" s="1" t="s">
        <v>12</v>
      </c>
      <c r="B1" s="1" t="s">
        <v>2795</v>
      </c>
      <c r="C1" s="1" t="s">
        <v>2796</v>
      </c>
      <c r="D1" s="1" t="s">
        <v>2797</v>
      </c>
      <c r="E1" s="1" t="s">
        <v>2798</v>
      </c>
      <c r="F1" s="1" t="s">
        <v>2799</v>
      </c>
      <c r="G1" s="1" t="s">
        <v>2800</v>
      </c>
      <c r="H1" s="1" t="s">
        <v>2801</v>
      </c>
      <c r="I1" s="1" t="s">
        <v>2802</v>
      </c>
      <c r="J1" s="1" t="s">
        <v>2803</v>
      </c>
      <c r="K1" s="1" t="s">
        <v>2804</v>
      </c>
      <c r="L1" s="1" t="s">
        <v>2805</v>
      </c>
      <c r="M1" s="1" t="s">
        <v>2806</v>
      </c>
      <c r="N1" s="1" t="s">
        <v>2807</v>
      </c>
      <c r="O1" s="1" t="s">
        <v>2808</v>
      </c>
      <c r="P1" s="1" t="s">
        <v>2809</v>
      </c>
      <c r="Q1" s="1" t="s">
        <v>2810</v>
      </c>
      <c r="R1" s="1" t="s">
        <v>2811</v>
      </c>
      <c r="S1" s="1" t="s">
        <v>2812</v>
      </c>
      <c r="T1" s="1" t="s">
        <v>2813</v>
      </c>
      <c r="U1" s="1" t="s">
        <v>2814</v>
      </c>
      <c r="V1" s="1" t="s">
        <v>2815</v>
      </c>
      <c r="W1" s="1" t="s">
        <v>2816</v>
      </c>
      <c r="X1" s="1" t="s">
        <v>2817</v>
      </c>
      <c r="Y1" s="1" t="s">
        <v>2818</v>
      </c>
      <c r="Z1" s="1" t="s">
        <v>2819</v>
      </c>
      <c r="AA1" s="1" t="s">
        <v>2820</v>
      </c>
      <c r="AB1" s="1" t="s">
        <v>2821</v>
      </c>
      <c r="AC1" s="1" t="s">
        <v>2822</v>
      </c>
      <c r="AD1" s="1" t="s">
        <v>2823</v>
      </c>
      <c r="AE1" s="1" t="s">
        <v>2824</v>
      </c>
      <c r="AF1" s="1" t="s">
        <v>2825</v>
      </c>
      <c r="AG1" s="1" t="s">
        <v>2826</v>
      </c>
      <c r="AH1" s="1" t="s">
        <v>2827</v>
      </c>
      <c r="AI1" s="1" t="s">
        <v>2828</v>
      </c>
      <c r="AJ1" s="1" t="s">
        <v>2829</v>
      </c>
      <c r="AK1" s="1" t="s">
        <v>2830</v>
      </c>
      <c r="AL1" s="1" t="s">
        <v>2831</v>
      </c>
      <c r="AM1" s="1" t="s">
        <v>2832</v>
      </c>
      <c r="AN1" s="1" t="s">
        <v>2833</v>
      </c>
      <c r="AO1" s="1" t="s">
        <v>2834</v>
      </c>
      <c r="AP1" s="1" t="s">
        <v>2835</v>
      </c>
      <c r="AQ1" s="1" t="s">
        <v>2836</v>
      </c>
      <c r="AR1" s="1" t="s">
        <v>2837</v>
      </c>
      <c r="AS1" s="1" t="s">
        <v>2838</v>
      </c>
      <c r="AT1" s="1" t="s">
        <v>2839</v>
      </c>
      <c r="AU1" s="1" t="s">
        <v>2840</v>
      </c>
      <c r="AV1" s="1" t="s">
        <v>2841</v>
      </c>
      <c r="AW1" s="1" t="s">
        <v>2842</v>
      </c>
      <c r="AX1" s="1" t="s">
        <v>2843</v>
      </c>
      <c r="AY1" s="1" t="s">
        <v>2844</v>
      </c>
      <c r="AZ1" s="1" t="s">
        <v>2845</v>
      </c>
      <c r="BA1" s="1" t="s">
        <v>2846</v>
      </c>
      <c r="BB1" s="1" t="s">
        <v>2847</v>
      </c>
      <c r="BC1" s="1" t="s">
        <v>2848</v>
      </c>
      <c r="BD1" s="1" t="s">
        <v>2849</v>
      </c>
      <c r="BE1" s="1" t="s">
        <v>2850</v>
      </c>
      <c r="BF1" s="1" t="s">
        <v>2851</v>
      </c>
      <c r="BG1" s="1" t="s">
        <v>2852</v>
      </c>
      <c r="BH1" s="1" t="s">
        <v>2853</v>
      </c>
      <c r="BI1" s="1" t="s">
        <v>2854</v>
      </c>
      <c r="BJ1" s="1" t="s">
        <v>2855</v>
      </c>
      <c r="BK1" s="1" t="s">
        <v>2856</v>
      </c>
      <c r="BL1" s="1" t="s">
        <v>2857</v>
      </c>
      <c r="BM1" s="1" t="s">
        <v>2858</v>
      </c>
      <c r="BN1" s="1" t="s">
        <v>2859</v>
      </c>
      <c r="BO1" s="1" t="s">
        <v>2860</v>
      </c>
      <c r="BP1" s="1" t="s">
        <v>2861</v>
      </c>
      <c r="BQ1" s="1" t="s">
        <v>2862</v>
      </c>
      <c r="BR1" s="1" t="s">
        <v>2863</v>
      </c>
      <c r="BS1" s="1" t="s">
        <v>2864</v>
      </c>
      <c r="BT1" s="1" t="s">
        <v>2865</v>
      </c>
      <c r="BU1" s="1" t="s">
        <v>2866</v>
      </c>
      <c r="BV1" s="1" t="s">
        <v>2867</v>
      </c>
      <c r="BW1" s="1" t="s">
        <v>2868</v>
      </c>
      <c r="BX1" s="1" t="s">
        <v>2869</v>
      </c>
      <c r="BY1" s="1" t="s">
        <v>2870</v>
      </c>
      <c r="BZ1" s="1" t="s">
        <v>2871</v>
      </c>
      <c r="CA1" s="1" t="s">
        <v>2872</v>
      </c>
      <c r="CB1" s="1" t="s">
        <v>2873</v>
      </c>
      <c r="CC1" s="1" t="s">
        <v>2874</v>
      </c>
      <c r="CD1" s="1" t="s">
        <v>2875</v>
      </c>
      <c r="CE1" s="1" t="s">
        <v>2876</v>
      </c>
      <c r="CF1" s="1" t="s">
        <v>2877</v>
      </c>
      <c r="CG1" s="1" t="s">
        <v>2878</v>
      </c>
      <c r="CH1" s="1" t="s">
        <v>2879</v>
      </c>
      <c r="CI1" s="1" t="s">
        <v>2880</v>
      </c>
      <c r="CJ1" s="1" t="s">
        <v>2881</v>
      </c>
      <c r="CK1" s="1" t="s">
        <v>2882</v>
      </c>
      <c r="CL1" s="1" t="s">
        <v>2883</v>
      </c>
      <c r="CM1" s="1" t="s">
        <v>2884</v>
      </c>
      <c r="CN1" s="1" t="s">
        <v>2885</v>
      </c>
    </row>
    <row r="2" spans="1:92" x14ac:dyDescent="0.25">
      <c r="A2" s="2">
        <v>2009</v>
      </c>
      <c r="B2" s="2" t="s">
        <v>23</v>
      </c>
      <c r="C2" s="2">
        <v>4</v>
      </c>
      <c r="D2" s="2">
        <v>10</v>
      </c>
      <c r="E2" s="2" t="s">
        <v>23</v>
      </c>
      <c r="F2" s="2" t="s">
        <v>23</v>
      </c>
      <c r="G2" s="2"/>
      <c r="H2" s="2"/>
      <c r="I2" s="2"/>
      <c r="J2" s="2"/>
      <c r="K2" s="2"/>
      <c r="L2" s="2"/>
      <c r="M2" s="2"/>
      <c r="N2" s="2"/>
      <c r="O2" s="2">
        <v>1</v>
      </c>
      <c r="P2" s="2" t="s">
        <v>23</v>
      </c>
      <c r="Q2" s="2" t="s">
        <v>23</v>
      </c>
      <c r="R2" s="2">
        <v>1</v>
      </c>
      <c r="S2" s="2">
        <v>1</v>
      </c>
      <c r="T2" s="2" t="s">
        <v>23</v>
      </c>
      <c r="U2" s="2" t="s">
        <v>23</v>
      </c>
      <c r="V2" s="2">
        <v>1</v>
      </c>
      <c r="W2" s="2" t="s">
        <v>23</v>
      </c>
      <c r="X2" s="2" t="s">
        <v>23</v>
      </c>
      <c r="Y2" s="2">
        <v>9</v>
      </c>
      <c r="Z2" s="2" t="s">
        <v>23</v>
      </c>
      <c r="AA2" s="2" t="s">
        <v>23</v>
      </c>
      <c r="AB2" s="2">
        <v>4</v>
      </c>
      <c r="AC2" s="2">
        <v>5</v>
      </c>
      <c r="AD2" s="2">
        <v>23363</v>
      </c>
      <c r="AE2" s="2">
        <v>2219</v>
      </c>
      <c r="AF2" s="2">
        <v>5</v>
      </c>
      <c r="AG2" s="2">
        <v>18143</v>
      </c>
      <c r="AH2" s="2" t="s">
        <v>23</v>
      </c>
      <c r="AI2" s="2">
        <v>3</v>
      </c>
      <c r="AJ2" s="2">
        <v>5220</v>
      </c>
      <c r="AK2" s="2" t="s">
        <v>23</v>
      </c>
      <c r="AL2" s="2"/>
      <c r="AM2" s="2"/>
      <c r="AN2" s="2"/>
      <c r="AO2" s="2"/>
      <c r="AP2" s="2"/>
      <c r="AQ2" s="2"/>
      <c r="AR2" s="2"/>
      <c r="AS2" s="2"/>
      <c r="AT2" s="2" t="s">
        <v>23</v>
      </c>
      <c r="AU2" s="2">
        <v>3</v>
      </c>
      <c r="AV2" s="2">
        <v>7</v>
      </c>
      <c r="AW2" s="2">
        <v>32248</v>
      </c>
      <c r="AX2" s="2">
        <v>4361</v>
      </c>
      <c r="AY2" s="2">
        <v>4</v>
      </c>
      <c r="AZ2" s="2" t="s">
        <v>23</v>
      </c>
      <c r="BA2" s="2">
        <v>1332</v>
      </c>
      <c r="BB2" s="2">
        <v>6</v>
      </c>
      <c r="BC2" s="2" t="s">
        <v>23</v>
      </c>
      <c r="BD2" s="2">
        <v>3029</v>
      </c>
      <c r="BE2" s="2"/>
      <c r="BF2" s="2"/>
      <c r="BG2" s="2">
        <v>1</v>
      </c>
      <c r="BH2" s="2" t="s">
        <v>23</v>
      </c>
      <c r="BI2" s="2" t="s">
        <v>23</v>
      </c>
      <c r="BJ2" s="2">
        <v>1</v>
      </c>
      <c r="BK2" s="2" t="s">
        <v>23</v>
      </c>
      <c r="BL2" s="2" t="s">
        <v>23</v>
      </c>
      <c r="BM2" s="2" t="s">
        <v>23</v>
      </c>
      <c r="BN2" s="2">
        <v>2</v>
      </c>
      <c r="BO2" s="2">
        <v>4</v>
      </c>
      <c r="BP2" s="2">
        <v>37429</v>
      </c>
      <c r="BQ2" s="2">
        <v>1162</v>
      </c>
      <c r="BR2" s="2">
        <v>3</v>
      </c>
      <c r="BS2" s="2" t="s">
        <v>23</v>
      </c>
      <c r="BT2" s="2" t="s">
        <v>23</v>
      </c>
      <c r="BU2" s="2">
        <v>1</v>
      </c>
      <c r="BV2" s="2" t="s">
        <v>23</v>
      </c>
      <c r="BW2" s="2" t="s">
        <v>23</v>
      </c>
      <c r="BX2" s="2" t="s">
        <v>23</v>
      </c>
      <c r="BY2" s="2">
        <v>2</v>
      </c>
      <c r="BZ2" s="2">
        <v>3</v>
      </c>
      <c r="CA2" s="2" t="s">
        <v>23</v>
      </c>
      <c r="CB2" s="2" t="s">
        <v>23</v>
      </c>
      <c r="CC2" s="2">
        <v>3</v>
      </c>
      <c r="CD2" s="2" t="s">
        <v>23</v>
      </c>
      <c r="CE2" s="2" t="s">
        <v>23</v>
      </c>
      <c r="CF2" s="2">
        <v>2</v>
      </c>
      <c r="CG2" s="2" t="s">
        <v>23</v>
      </c>
      <c r="CH2" s="2" t="s">
        <v>23</v>
      </c>
      <c r="CI2" s="2">
        <v>6</v>
      </c>
      <c r="CJ2" s="2">
        <v>56454</v>
      </c>
      <c r="CK2" s="2">
        <v>4628</v>
      </c>
      <c r="CL2" s="2">
        <v>7</v>
      </c>
      <c r="CM2" s="2" t="s">
        <v>23</v>
      </c>
      <c r="CN2" s="2" t="s">
        <v>23</v>
      </c>
    </row>
    <row r="3" spans="1:92" x14ac:dyDescent="0.25">
      <c r="A3" s="2">
        <v>2014</v>
      </c>
      <c r="B3" s="2" t="s">
        <v>23</v>
      </c>
      <c r="C3" s="2">
        <v>3</v>
      </c>
      <c r="D3" s="2">
        <v>7</v>
      </c>
      <c r="E3" s="2" t="s">
        <v>23</v>
      </c>
      <c r="F3" s="2" t="s">
        <v>23</v>
      </c>
      <c r="G3" s="2"/>
      <c r="H3" s="2"/>
      <c r="I3" s="2"/>
      <c r="J3" s="2"/>
      <c r="K3" s="2"/>
      <c r="L3" s="2"/>
      <c r="M3" s="2"/>
      <c r="N3" s="2"/>
      <c r="O3" s="2"/>
      <c r="P3" s="2"/>
      <c r="Q3" s="2"/>
      <c r="R3" s="2"/>
      <c r="S3" s="2"/>
      <c r="T3" s="2"/>
      <c r="U3" s="2"/>
      <c r="V3" s="2"/>
      <c r="W3" s="2"/>
      <c r="X3" s="2"/>
      <c r="Y3" s="2">
        <v>7</v>
      </c>
      <c r="Z3" s="2" t="s">
        <v>23</v>
      </c>
      <c r="AA3" s="2" t="s">
        <v>23</v>
      </c>
      <c r="AB3" s="2">
        <v>2</v>
      </c>
      <c r="AC3" s="2">
        <v>3</v>
      </c>
      <c r="AD3" s="2">
        <v>4390</v>
      </c>
      <c r="AE3" s="2" t="s">
        <v>23</v>
      </c>
      <c r="AF3" s="2">
        <v>3</v>
      </c>
      <c r="AG3" s="2" t="s">
        <v>23</v>
      </c>
      <c r="AH3" s="2">
        <v>89</v>
      </c>
      <c r="AI3" s="2">
        <v>1</v>
      </c>
      <c r="AJ3" s="2" t="s">
        <v>23</v>
      </c>
      <c r="AK3" s="2" t="s">
        <v>23</v>
      </c>
      <c r="AL3" s="2"/>
      <c r="AM3" s="2"/>
      <c r="AN3" s="2"/>
      <c r="AO3" s="2"/>
      <c r="AP3" s="2"/>
      <c r="AQ3" s="2"/>
      <c r="AR3" s="2"/>
      <c r="AS3" s="2"/>
      <c r="AT3" s="2" t="s">
        <v>23</v>
      </c>
      <c r="AU3" s="2">
        <v>2</v>
      </c>
      <c r="AV3" s="2">
        <v>3</v>
      </c>
      <c r="AW3" s="2" t="s">
        <v>23</v>
      </c>
      <c r="AX3" s="2" t="s">
        <v>23</v>
      </c>
      <c r="AY3" s="2">
        <v>2</v>
      </c>
      <c r="AZ3" s="2" t="s">
        <v>23</v>
      </c>
      <c r="BA3" s="2" t="s">
        <v>23</v>
      </c>
      <c r="BB3" s="2">
        <v>2</v>
      </c>
      <c r="BC3" s="2" t="s">
        <v>23</v>
      </c>
      <c r="BD3" s="2" t="s">
        <v>23</v>
      </c>
      <c r="BE3" s="2" t="s">
        <v>23</v>
      </c>
      <c r="BF3" s="2">
        <v>1</v>
      </c>
      <c r="BG3" s="2">
        <v>2</v>
      </c>
      <c r="BH3" s="2" t="s">
        <v>23</v>
      </c>
      <c r="BI3" s="2" t="s">
        <v>23</v>
      </c>
      <c r="BJ3" s="2">
        <v>2</v>
      </c>
      <c r="BK3" s="2" t="s">
        <v>23</v>
      </c>
      <c r="BL3" s="2" t="s">
        <v>23</v>
      </c>
      <c r="BM3" s="2"/>
      <c r="BN3" s="2"/>
      <c r="BO3" s="2">
        <v>1</v>
      </c>
      <c r="BP3" s="2" t="s">
        <v>23</v>
      </c>
      <c r="BQ3" s="2" t="s">
        <v>23</v>
      </c>
      <c r="BR3" s="2">
        <v>1</v>
      </c>
      <c r="BS3" s="2" t="s">
        <v>23</v>
      </c>
      <c r="BT3" s="2" t="s">
        <v>23</v>
      </c>
      <c r="BU3" s="2"/>
      <c r="BV3" s="2"/>
      <c r="BW3" s="2"/>
      <c r="BX3" s="2" t="s">
        <v>23</v>
      </c>
      <c r="BY3" s="2">
        <v>1</v>
      </c>
      <c r="BZ3" s="2">
        <v>1</v>
      </c>
      <c r="CA3" s="2" t="s">
        <v>23</v>
      </c>
      <c r="CB3" s="2" t="s">
        <v>23</v>
      </c>
      <c r="CC3" s="2">
        <v>1</v>
      </c>
      <c r="CD3" s="2" t="s">
        <v>23</v>
      </c>
      <c r="CE3" s="2" t="s">
        <v>23</v>
      </c>
      <c r="CF3" s="2">
        <v>1</v>
      </c>
      <c r="CG3" s="2" t="s">
        <v>23</v>
      </c>
      <c r="CH3" s="2" t="s">
        <v>23</v>
      </c>
      <c r="CI3" s="2">
        <v>6</v>
      </c>
      <c r="CJ3" s="2" t="s">
        <v>23</v>
      </c>
      <c r="CK3" s="2" t="s">
        <v>23</v>
      </c>
      <c r="CL3" s="2">
        <v>2</v>
      </c>
      <c r="CM3" s="2" t="s">
        <v>23</v>
      </c>
      <c r="CN3" s="2" t="s">
        <v>23</v>
      </c>
    </row>
    <row r="4" spans="1:92" x14ac:dyDescent="0.25">
      <c r="A4" s="2">
        <v>2019</v>
      </c>
      <c r="B4" s="2">
        <v>4244</v>
      </c>
      <c r="C4" s="2">
        <v>7</v>
      </c>
      <c r="D4" s="2">
        <v>8</v>
      </c>
      <c r="E4" s="2">
        <v>113700</v>
      </c>
      <c r="F4" s="2" t="s">
        <v>23</v>
      </c>
      <c r="G4" s="2" t="s">
        <v>23</v>
      </c>
      <c r="H4" s="2">
        <v>2</v>
      </c>
      <c r="I4" s="2">
        <v>2</v>
      </c>
      <c r="J4" s="2" t="s">
        <v>23</v>
      </c>
      <c r="K4" s="2" t="s">
        <v>23</v>
      </c>
      <c r="L4" s="2">
        <v>2</v>
      </c>
      <c r="M4" s="2" t="s">
        <v>23</v>
      </c>
      <c r="N4" s="2" t="s">
        <v>23</v>
      </c>
      <c r="O4" s="2"/>
      <c r="P4" s="2"/>
      <c r="Q4" s="2" t="s">
        <v>23</v>
      </c>
      <c r="R4" s="2">
        <v>2</v>
      </c>
      <c r="S4" s="2">
        <v>2</v>
      </c>
      <c r="T4" s="2" t="s">
        <v>23</v>
      </c>
      <c r="U4" s="2" t="s">
        <v>23</v>
      </c>
      <c r="V4" s="2">
        <v>2</v>
      </c>
      <c r="W4" s="2" t="s">
        <v>23</v>
      </c>
      <c r="X4" s="2" t="s">
        <v>23</v>
      </c>
      <c r="Y4" s="2">
        <v>8</v>
      </c>
      <c r="Z4" s="2">
        <v>113700</v>
      </c>
      <c r="AA4" s="2" t="s">
        <v>23</v>
      </c>
      <c r="AB4" s="2">
        <v>2</v>
      </c>
      <c r="AC4" s="2">
        <v>2</v>
      </c>
      <c r="AD4" s="2" t="s">
        <v>23</v>
      </c>
      <c r="AE4" s="2" t="s">
        <v>23</v>
      </c>
      <c r="AF4" s="2">
        <v>2</v>
      </c>
      <c r="AG4" s="2" t="s">
        <v>23</v>
      </c>
      <c r="AH4" s="2" t="s">
        <v>23</v>
      </c>
      <c r="AI4" s="2"/>
      <c r="AJ4" s="2"/>
      <c r="AK4" s="2"/>
      <c r="AL4" s="2" t="s">
        <v>23</v>
      </c>
      <c r="AM4" s="2">
        <v>2</v>
      </c>
      <c r="AN4" s="2">
        <v>2</v>
      </c>
      <c r="AO4" s="2" t="s">
        <v>23</v>
      </c>
      <c r="AP4" s="2" t="s">
        <v>23</v>
      </c>
      <c r="AQ4" s="2">
        <v>2</v>
      </c>
      <c r="AR4" s="2" t="s">
        <v>23</v>
      </c>
      <c r="AS4" s="2" t="s">
        <v>23</v>
      </c>
      <c r="AT4" s="2">
        <v>520</v>
      </c>
      <c r="AU4" s="2">
        <v>5</v>
      </c>
      <c r="AV4" s="2">
        <v>5</v>
      </c>
      <c r="AW4" s="2">
        <v>28000</v>
      </c>
      <c r="AX4" s="2">
        <v>872</v>
      </c>
      <c r="AY4" s="2">
        <v>4</v>
      </c>
      <c r="AZ4" s="2">
        <v>17000</v>
      </c>
      <c r="BA4" s="2">
        <v>572</v>
      </c>
      <c r="BB4" s="2">
        <v>3</v>
      </c>
      <c r="BC4" s="2">
        <v>11000</v>
      </c>
      <c r="BD4" s="2">
        <v>300</v>
      </c>
      <c r="BE4" s="2"/>
      <c r="BF4" s="2"/>
      <c r="BG4" s="2"/>
      <c r="BH4" s="2"/>
      <c r="BI4" s="2"/>
      <c r="BJ4" s="2"/>
      <c r="BK4" s="2"/>
      <c r="BL4" s="2"/>
      <c r="BM4" s="2">
        <v>1924</v>
      </c>
      <c r="BN4" s="2">
        <v>4</v>
      </c>
      <c r="BO4" s="2">
        <v>5</v>
      </c>
      <c r="BP4" s="2">
        <v>73700</v>
      </c>
      <c r="BQ4" s="2">
        <v>5466</v>
      </c>
      <c r="BR4" s="2">
        <v>5</v>
      </c>
      <c r="BS4" s="2">
        <v>35700</v>
      </c>
      <c r="BT4" s="2">
        <v>1796</v>
      </c>
      <c r="BU4" s="2">
        <v>3</v>
      </c>
      <c r="BV4" s="2">
        <v>38000</v>
      </c>
      <c r="BW4" s="2">
        <v>3670</v>
      </c>
      <c r="BX4" s="2" t="s">
        <v>23</v>
      </c>
      <c r="BY4" s="2">
        <v>2</v>
      </c>
      <c r="BZ4" s="2">
        <v>2</v>
      </c>
      <c r="CA4" s="2" t="s">
        <v>23</v>
      </c>
      <c r="CB4" s="2" t="s">
        <v>23</v>
      </c>
      <c r="CC4" s="2">
        <v>2</v>
      </c>
      <c r="CD4" s="2" t="s">
        <v>23</v>
      </c>
      <c r="CE4" s="2" t="s">
        <v>23</v>
      </c>
      <c r="CF4" s="2"/>
      <c r="CG4" s="2"/>
      <c r="CH4" s="2"/>
      <c r="CI4" s="2">
        <v>7</v>
      </c>
      <c r="CJ4" s="2">
        <v>64700</v>
      </c>
      <c r="CK4" s="2" t="s">
        <v>23</v>
      </c>
      <c r="CL4" s="2">
        <v>6</v>
      </c>
      <c r="CM4" s="2">
        <v>49000</v>
      </c>
      <c r="CN4" s="2">
        <v>3970</v>
      </c>
    </row>
  </sheetData>
  <pageMargins left="0.75" right="0.75" top="1" bottom="1" header="0.511811023622047" footer="0.511811023622047"/>
  <pageSetup paperSize="9" orientation="portrait" horizontalDpi="300" verticalDpi="300"/>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9"/>
  <sheetViews>
    <sheetView zoomScaleNormal="100" workbookViewId="0">
      <pane ySplit="1" topLeftCell="A2" activePane="bottomLeft" state="frozen"/>
      <selection pane="bottomLeft" activeCell="C28" sqref="C28"/>
    </sheetView>
  </sheetViews>
  <sheetFormatPr defaultColWidth="8.7109375" defaultRowHeight="15" x14ac:dyDescent="0.25"/>
  <cols>
    <col min="1" max="1" width="8" customWidth="1"/>
    <col min="2" max="2" width="50" customWidth="1"/>
    <col min="3" max="3" width="40" customWidth="1"/>
    <col min="4" max="4" width="39" customWidth="1"/>
    <col min="5" max="5" width="44" customWidth="1"/>
    <col min="6" max="7" width="50" customWidth="1"/>
    <col min="8" max="8" width="47" customWidth="1"/>
    <col min="9" max="11" width="50" customWidth="1"/>
  </cols>
  <sheetData>
    <row r="1" spans="1:11" ht="25.5" x14ac:dyDescent="0.25">
      <c r="A1" s="1" t="s">
        <v>12</v>
      </c>
      <c r="B1" s="1" t="s">
        <v>13</v>
      </c>
      <c r="C1" s="1" t="s">
        <v>14</v>
      </c>
      <c r="D1" s="1" t="s">
        <v>15</v>
      </c>
      <c r="E1" s="1" t="s">
        <v>16</v>
      </c>
      <c r="F1" s="1" t="s">
        <v>17</v>
      </c>
      <c r="G1" s="1" t="s">
        <v>18</v>
      </c>
      <c r="H1" s="1" t="s">
        <v>19</v>
      </c>
      <c r="I1" s="1" t="s">
        <v>20</v>
      </c>
      <c r="J1" s="1" t="s">
        <v>21</v>
      </c>
      <c r="K1" s="1" t="s">
        <v>22</v>
      </c>
    </row>
    <row r="2" spans="1:11" x14ac:dyDescent="0.25">
      <c r="A2" s="2">
        <v>2002</v>
      </c>
      <c r="B2" s="2">
        <v>11</v>
      </c>
      <c r="C2" s="2"/>
      <c r="D2" s="2"/>
      <c r="E2" s="2"/>
      <c r="F2" s="2">
        <v>3</v>
      </c>
      <c r="G2" s="2">
        <v>10</v>
      </c>
      <c r="H2" s="2"/>
      <c r="I2" s="2">
        <v>2</v>
      </c>
      <c r="J2" s="2" t="s">
        <v>23</v>
      </c>
      <c r="K2" s="2"/>
    </row>
    <row r="3" spans="1:11" x14ac:dyDescent="0.25">
      <c r="A3" s="2">
        <v>2007</v>
      </c>
      <c r="B3" s="2">
        <v>10</v>
      </c>
      <c r="C3" s="2">
        <v>9</v>
      </c>
      <c r="D3" s="2">
        <v>35584</v>
      </c>
      <c r="E3" s="2"/>
      <c r="F3" s="2">
        <v>2</v>
      </c>
      <c r="G3" s="2">
        <v>8</v>
      </c>
      <c r="H3" s="2"/>
      <c r="I3" s="2">
        <v>2</v>
      </c>
      <c r="J3" s="2" t="s">
        <v>23</v>
      </c>
      <c r="K3" s="2"/>
    </row>
    <row r="4" spans="1:11" x14ac:dyDescent="0.25">
      <c r="A4" s="2">
        <v>2009</v>
      </c>
      <c r="B4" s="2">
        <v>1</v>
      </c>
      <c r="C4" s="2"/>
      <c r="D4" s="2" t="s">
        <v>23</v>
      </c>
      <c r="E4" s="2" t="s">
        <v>23</v>
      </c>
      <c r="F4" s="2" t="s">
        <v>23</v>
      </c>
      <c r="G4" s="2">
        <v>1</v>
      </c>
      <c r="H4" s="2"/>
      <c r="I4" s="2"/>
      <c r="J4" s="2"/>
      <c r="K4" s="2" t="s">
        <v>23</v>
      </c>
    </row>
    <row r="5" spans="1:11" x14ac:dyDescent="0.25">
      <c r="A5" s="2">
        <v>2012</v>
      </c>
      <c r="B5" s="2">
        <v>9</v>
      </c>
      <c r="C5" s="2">
        <v>9</v>
      </c>
      <c r="D5" s="2">
        <v>17200</v>
      </c>
      <c r="E5" s="2"/>
      <c r="F5" s="2">
        <v>4</v>
      </c>
      <c r="G5" s="2">
        <v>9</v>
      </c>
      <c r="H5" s="2"/>
      <c r="I5" s="2"/>
      <c r="J5" s="2"/>
      <c r="K5" s="2"/>
    </row>
    <row r="6" spans="1:11" x14ac:dyDescent="0.25">
      <c r="A6" s="2">
        <v>2014</v>
      </c>
      <c r="B6" s="2">
        <v>6</v>
      </c>
      <c r="C6" s="2"/>
      <c r="D6" s="2">
        <v>61369</v>
      </c>
      <c r="E6" s="2">
        <v>3549</v>
      </c>
      <c r="F6" s="2">
        <v>3</v>
      </c>
      <c r="G6" s="2">
        <v>4</v>
      </c>
      <c r="H6" s="2" t="s">
        <v>23</v>
      </c>
      <c r="I6" s="2">
        <v>3</v>
      </c>
      <c r="J6" s="2">
        <v>2150</v>
      </c>
      <c r="K6" s="2" t="s">
        <v>23</v>
      </c>
    </row>
    <row r="7" spans="1:11" x14ac:dyDescent="0.25">
      <c r="A7" s="2">
        <v>2017</v>
      </c>
      <c r="B7" s="2">
        <v>17</v>
      </c>
      <c r="C7" s="2">
        <v>17</v>
      </c>
      <c r="D7" s="2">
        <v>65898</v>
      </c>
      <c r="E7" s="2"/>
      <c r="F7" s="2">
        <v>7</v>
      </c>
      <c r="G7" s="2">
        <v>17</v>
      </c>
      <c r="H7" s="2"/>
      <c r="I7" s="2"/>
      <c r="J7" s="2"/>
      <c r="K7" s="2"/>
    </row>
    <row r="8" spans="1:11" x14ac:dyDescent="0.25">
      <c r="A8" s="2">
        <v>2019</v>
      </c>
      <c r="B8" s="2">
        <v>3</v>
      </c>
      <c r="C8" s="2"/>
      <c r="D8" s="2">
        <v>17312</v>
      </c>
      <c r="E8" s="2" t="s">
        <v>23</v>
      </c>
      <c r="F8" s="2" t="s">
        <v>23</v>
      </c>
      <c r="G8" s="2">
        <v>3</v>
      </c>
      <c r="H8" s="2" t="s">
        <v>23</v>
      </c>
      <c r="I8" s="2"/>
      <c r="J8" s="2"/>
      <c r="K8" s="2" t="s">
        <v>23</v>
      </c>
    </row>
    <row r="9" spans="1:11" x14ac:dyDescent="0.25">
      <c r="A9" s="2">
        <v>2022</v>
      </c>
      <c r="B9" s="2">
        <v>22</v>
      </c>
      <c r="C9" s="2">
        <v>22</v>
      </c>
      <c r="D9" s="2">
        <v>180441</v>
      </c>
      <c r="E9" s="2"/>
      <c r="F9" s="2">
        <v>6</v>
      </c>
      <c r="G9" s="2">
        <v>12</v>
      </c>
      <c r="H9" s="2"/>
      <c r="I9" s="2">
        <v>10</v>
      </c>
      <c r="J9" s="2">
        <v>8878</v>
      </c>
      <c r="K9" s="2"/>
    </row>
  </sheetData>
  <pageMargins left="0.75" right="0.75" top="1" bottom="1" header="0.511811023622047" footer="0.511811023622047"/>
  <pageSetup paperSize="9" orientation="portrait" horizontalDpi="300" verticalDpi="300"/>
  <tableParts count="1">
    <tablePart r:id="rId1"/>
  </tablePart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L10"/>
  <sheetViews>
    <sheetView zoomScaleNormal="100" workbookViewId="0">
      <pane ySplit="1" topLeftCell="A2" activePane="bottomLeft" state="frozen"/>
      <selection pane="bottomLeft"/>
    </sheetView>
  </sheetViews>
  <sheetFormatPr defaultColWidth="8.7109375" defaultRowHeight="15" x14ac:dyDescent="0.25"/>
  <cols>
    <col min="1" max="1" width="8" customWidth="1"/>
    <col min="2" max="2" width="50" customWidth="1"/>
    <col min="3" max="3" width="45" customWidth="1"/>
    <col min="4" max="4" width="44" customWidth="1"/>
    <col min="5" max="12" width="50" customWidth="1"/>
  </cols>
  <sheetData>
    <row r="1" spans="1:12" ht="38.25" x14ac:dyDescent="0.25">
      <c r="A1" s="1" t="s">
        <v>12</v>
      </c>
      <c r="B1" s="1" t="s">
        <v>2886</v>
      </c>
      <c r="C1" s="1" t="s">
        <v>2887</v>
      </c>
      <c r="D1" s="1" t="s">
        <v>2888</v>
      </c>
      <c r="E1" s="1" t="s">
        <v>2889</v>
      </c>
      <c r="F1" s="1" t="s">
        <v>2890</v>
      </c>
      <c r="G1" s="1" t="s">
        <v>2891</v>
      </c>
      <c r="H1" s="1" t="s">
        <v>2892</v>
      </c>
      <c r="I1" s="1" t="s">
        <v>2893</v>
      </c>
      <c r="J1" s="1" t="s">
        <v>2894</v>
      </c>
      <c r="K1" s="1" t="s">
        <v>2895</v>
      </c>
      <c r="L1" s="1" t="s">
        <v>2896</v>
      </c>
    </row>
    <row r="2" spans="1:12" x14ac:dyDescent="0.25">
      <c r="A2" s="2">
        <v>1997</v>
      </c>
      <c r="B2" s="2"/>
      <c r="C2" s="2"/>
      <c r="D2" s="2"/>
      <c r="E2" s="2">
        <v>2691</v>
      </c>
      <c r="F2" s="2">
        <v>787</v>
      </c>
      <c r="G2" s="2"/>
      <c r="H2" s="2"/>
      <c r="I2" s="2">
        <v>531</v>
      </c>
      <c r="J2" s="2">
        <v>20412978</v>
      </c>
      <c r="K2" s="2"/>
      <c r="L2" s="2"/>
    </row>
    <row r="3" spans="1:12" x14ac:dyDescent="0.25">
      <c r="A3" s="2">
        <v>2002</v>
      </c>
      <c r="B3" s="2">
        <v>1117</v>
      </c>
      <c r="C3" s="2"/>
      <c r="D3" s="2"/>
      <c r="E3" s="2">
        <v>2913</v>
      </c>
      <c r="F3" s="2">
        <v>804</v>
      </c>
      <c r="G3" s="2"/>
      <c r="H3" s="2"/>
      <c r="I3" s="2">
        <v>493</v>
      </c>
      <c r="J3" s="2">
        <v>28837733</v>
      </c>
      <c r="K3" s="2"/>
      <c r="L3" s="2"/>
    </row>
    <row r="4" spans="1:12" x14ac:dyDescent="0.25">
      <c r="A4" s="2">
        <v>2007</v>
      </c>
      <c r="B4" s="2">
        <v>1154</v>
      </c>
      <c r="C4" s="2">
        <v>1096</v>
      </c>
      <c r="D4" s="2">
        <v>75709230</v>
      </c>
      <c r="E4" s="2">
        <v>2429</v>
      </c>
      <c r="F4" s="2">
        <v>845</v>
      </c>
      <c r="G4" s="2"/>
      <c r="H4" s="2"/>
      <c r="I4" s="2">
        <v>479</v>
      </c>
      <c r="J4" s="2">
        <v>21999212</v>
      </c>
      <c r="K4" s="2"/>
      <c r="L4" s="2"/>
    </row>
    <row r="5" spans="1:12" x14ac:dyDescent="0.25">
      <c r="A5" s="2">
        <v>2012</v>
      </c>
      <c r="B5" s="2">
        <v>1018</v>
      </c>
      <c r="C5" s="2">
        <v>1004</v>
      </c>
      <c r="D5" s="2">
        <v>45619458</v>
      </c>
      <c r="E5" s="2">
        <v>1740</v>
      </c>
      <c r="F5" s="2">
        <v>718</v>
      </c>
      <c r="G5" s="2"/>
      <c r="H5" s="2"/>
      <c r="I5" s="2">
        <v>458</v>
      </c>
      <c r="J5" s="2">
        <v>20594382</v>
      </c>
      <c r="K5" s="2"/>
      <c r="L5" s="2"/>
    </row>
    <row r="6" spans="1:12" x14ac:dyDescent="0.25">
      <c r="A6" s="2">
        <v>2013</v>
      </c>
      <c r="B6" s="2"/>
      <c r="C6" s="2"/>
      <c r="D6" s="2"/>
      <c r="E6" s="2"/>
      <c r="F6" s="2"/>
      <c r="G6" s="2">
        <v>865</v>
      </c>
      <c r="H6" s="2">
        <v>220</v>
      </c>
      <c r="I6" s="2"/>
      <c r="J6" s="2"/>
      <c r="K6" s="2">
        <v>348</v>
      </c>
      <c r="L6" s="2">
        <v>16850262</v>
      </c>
    </row>
    <row r="7" spans="1:12" x14ac:dyDescent="0.25">
      <c r="A7" s="2">
        <v>2017</v>
      </c>
      <c r="B7" s="2">
        <v>932</v>
      </c>
      <c r="C7" s="2">
        <v>923</v>
      </c>
      <c r="D7" s="2">
        <v>49174962</v>
      </c>
      <c r="E7" s="2">
        <v>1605</v>
      </c>
      <c r="F7" s="2">
        <v>681</v>
      </c>
      <c r="G7" s="2"/>
      <c r="H7" s="2"/>
      <c r="I7" s="2">
        <v>385</v>
      </c>
      <c r="J7" s="2">
        <v>16063650</v>
      </c>
      <c r="K7" s="2"/>
      <c r="L7" s="2"/>
    </row>
    <row r="8" spans="1:12" x14ac:dyDescent="0.25">
      <c r="A8" s="2">
        <v>2018</v>
      </c>
      <c r="B8" s="2"/>
      <c r="C8" s="2"/>
      <c r="D8" s="2"/>
      <c r="E8" s="2"/>
      <c r="F8" s="2"/>
      <c r="G8" s="2">
        <v>705</v>
      </c>
      <c r="H8" s="2">
        <v>281</v>
      </c>
      <c r="I8" s="2"/>
      <c r="J8" s="2"/>
      <c r="K8" s="2">
        <v>383</v>
      </c>
      <c r="L8" s="2">
        <v>20738012</v>
      </c>
    </row>
    <row r="9" spans="1:12" x14ac:dyDescent="0.25">
      <c r="A9" s="2">
        <v>2022</v>
      </c>
      <c r="B9" s="2">
        <v>866</v>
      </c>
      <c r="C9" s="2">
        <v>865</v>
      </c>
      <c r="D9" s="2">
        <v>54314994</v>
      </c>
      <c r="E9" s="2">
        <v>1557</v>
      </c>
      <c r="F9" s="2">
        <v>648</v>
      </c>
      <c r="G9" s="2"/>
      <c r="H9" s="2"/>
      <c r="I9" s="2">
        <v>359</v>
      </c>
      <c r="J9" s="2">
        <v>15846182</v>
      </c>
      <c r="K9" s="2"/>
      <c r="L9" s="2"/>
    </row>
    <row r="10" spans="1:12" x14ac:dyDescent="0.25">
      <c r="A10" s="2">
        <v>2023</v>
      </c>
      <c r="B10" s="2"/>
      <c r="C10" s="2"/>
      <c r="D10" s="2"/>
      <c r="E10" s="2"/>
      <c r="F10" s="2"/>
      <c r="G10" s="2">
        <v>274</v>
      </c>
      <c r="H10" s="2">
        <v>165</v>
      </c>
      <c r="I10" s="2"/>
      <c r="J10" s="2"/>
      <c r="K10" s="2">
        <v>371</v>
      </c>
      <c r="L10" s="2">
        <v>21848960</v>
      </c>
    </row>
  </sheetData>
  <pageMargins left="0.75" right="0.75" top="1" bottom="1" header="0.511811023622047" footer="0.511811023622047"/>
  <pageSetup paperSize="9" orientation="portrait" horizontalDpi="300" verticalDpi="300"/>
  <tableParts count="1">
    <tablePart r:id="rId1"/>
  </tablePar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H5"/>
  <sheetViews>
    <sheetView zoomScaleNormal="100" workbookViewId="0">
      <pane ySplit="1" topLeftCell="A2" activePane="bottomLeft" state="frozen"/>
      <selection pane="bottomLeft"/>
    </sheetView>
  </sheetViews>
  <sheetFormatPr defaultColWidth="8.7109375" defaultRowHeight="15" x14ac:dyDescent="0.25"/>
  <cols>
    <col min="1" max="1" width="8" customWidth="1"/>
    <col min="2" max="2" width="50" customWidth="1"/>
    <col min="3" max="3" width="45" customWidth="1"/>
    <col min="4" max="4" width="44" customWidth="1"/>
    <col min="5" max="8" width="50" customWidth="1"/>
  </cols>
  <sheetData>
    <row r="1" spans="1:8" ht="25.5" x14ac:dyDescent="0.25">
      <c r="A1" s="1" t="s">
        <v>12</v>
      </c>
      <c r="B1" s="1" t="s">
        <v>2897</v>
      </c>
      <c r="C1" s="1" t="s">
        <v>2898</v>
      </c>
      <c r="D1" s="1" t="s">
        <v>2899</v>
      </c>
      <c r="E1" s="1" t="s">
        <v>2900</v>
      </c>
      <c r="F1" s="1" t="s">
        <v>2901</v>
      </c>
      <c r="G1" s="1" t="s">
        <v>2902</v>
      </c>
      <c r="H1" s="1" t="s">
        <v>2903</v>
      </c>
    </row>
    <row r="2" spans="1:8" x14ac:dyDescent="0.25">
      <c r="A2" s="2">
        <v>2007</v>
      </c>
      <c r="B2" s="2">
        <v>17</v>
      </c>
      <c r="C2" s="2">
        <v>14</v>
      </c>
      <c r="D2" s="2">
        <v>179238</v>
      </c>
      <c r="E2" s="2">
        <v>10</v>
      </c>
      <c r="F2" s="2">
        <v>16</v>
      </c>
      <c r="G2" s="2">
        <v>3</v>
      </c>
      <c r="H2" s="2">
        <v>16244</v>
      </c>
    </row>
    <row r="3" spans="1:8" x14ac:dyDescent="0.25">
      <c r="A3" s="2">
        <v>2012</v>
      </c>
      <c r="B3" s="2">
        <v>57</v>
      </c>
      <c r="C3" s="2">
        <v>53</v>
      </c>
      <c r="D3" s="2">
        <v>274598</v>
      </c>
      <c r="E3" s="2">
        <v>57</v>
      </c>
      <c r="F3" s="2">
        <v>39</v>
      </c>
      <c r="G3" s="2">
        <v>20</v>
      </c>
      <c r="H3" s="2">
        <v>48604</v>
      </c>
    </row>
    <row r="4" spans="1:8" x14ac:dyDescent="0.25">
      <c r="A4" s="2">
        <v>2017</v>
      </c>
      <c r="B4" s="2">
        <v>38</v>
      </c>
      <c r="C4" s="2">
        <v>36</v>
      </c>
      <c r="D4" s="2" t="s">
        <v>23</v>
      </c>
      <c r="E4" s="2">
        <v>51</v>
      </c>
      <c r="F4" s="2">
        <v>32</v>
      </c>
      <c r="G4" s="2">
        <v>8</v>
      </c>
      <c r="H4" s="2">
        <v>60800</v>
      </c>
    </row>
    <row r="5" spans="1:8" x14ac:dyDescent="0.25">
      <c r="A5" s="2">
        <v>2022</v>
      </c>
      <c r="B5" s="2">
        <v>34</v>
      </c>
      <c r="C5" s="2">
        <v>33</v>
      </c>
      <c r="D5" s="2" t="s">
        <v>23</v>
      </c>
      <c r="E5" s="2">
        <v>60</v>
      </c>
      <c r="F5" s="2">
        <v>20</v>
      </c>
      <c r="G5" s="2">
        <v>23</v>
      </c>
      <c r="H5" s="2">
        <v>48544</v>
      </c>
    </row>
  </sheetData>
  <pageMargins left="0.75" right="0.75" top="1" bottom="1" header="0.511811023622047" footer="0.511811023622047"/>
  <pageSetup paperSize="9" orientation="portrait" horizontalDpi="300" verticalDpi="300"/>
  <tableParts count="1">
    <tablePart r:id="rId1"/>
  </tablePar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T6"/>
  <sheetViews>
    <sheetView zoomScaleNormal="100" workbookViewId="0">
      <pane ySplit="1" topLeftCell="A2" activePane="bottomLeft" state="frozen"/>
      <selection pane="bottomLeft"/>
    </sheetView>
  </sheetViews>
  <sheetFormatPr defaultColWidth="8.7109375" defaultRowHeight="15" x14ac:dyDescent="0.25"/>
  <cols>
    <col min="1" max="1" width="8" customWidth="1"/>
    <col min="2" max="2" width="50" customWidth="1"/>
    <col min="3" max="3" width="38" customWidth="1"/>
    <col min="4" max="4" width="37" customWidth="1"/>
    <col min="5" max="5" width="38" customWidth="1"/>
    <col min="6" max="6" width="49" customWidth="1"/>
    <col min="7" max="16" width="50" customWidth="1"/>
    <col min="17" max="17" width="45" customWidth="1"/>
    <col min="18" max="19" width="50" customWidth="1"/>
    <col min="20" max="20" width="48" customWidth="1"/>
  </cols>
  <sheetData>
    <row r="1" spans="1:20" ht="38.25" x14ac:dyDescent="0.25">
      <c r="A1" s="1" t="s">
        <v>12</v>
      </c>
      <c r="B1" s="1" t="s">
        <v>2904</v>
      </c>
      <c r="C1" s="1" t="s">
        <v>2905</v>
      </c>
      <c r="D1" s="1" t="s">
        <v>2906</v>
      </c>
      <c r="E1" s="1" t="s">
        <v>2907</v>
      </c>
      <c r="F1" s="1" t="s">
        <v>2908</v>
      </c>
      <c r="G1" s="1" t="s">
        <v>2909</v>
      </c>
      <c r="H1" s="1" t="s">
        <v>2910</v>
      </c>
      <c r="I1" s="1" t="s">
        <v>2911</v>
      </c>
      <c r="J1" s="1" t="s">
        <v>2912</v>
      </c>
      <c r="K1" s="1" t="s">
        <v>2913</v>
      </c>
      <c r="L1" s="1" t="s">
        <v>2914</v>
      </c>
      <c r="M1" s="1" t="s">
        <v>2915</v>
      </c>
      <c r="N1" s="1" t="s">
        <v>2916</v>
      </c>
      <c r="O1" s="1" t="s">
        <v>2917</v>
      </c>
      <c r="P1" s="1" t="s">
        <v>2918</v>
      </c>
      <c r="Q1" s="1" t="s">
        <v>2919</v>
      </c>
      <c r="R1" s="1" t="s">
        <v>2920</v>
      </c>
      <c r="S1" s="1" t="s">
        <v>2921</v>
      </c>
      <c r="T1" s="1" t="s">
        <v>2922</v>
      </c>
    </row>
    <row r="2" spans="1:20" x14ac:dyDescent="0.25">
      <c r="A2" s="2">
        <v>2002</v>
      </c>
      <c r="B2" s="2">
        <v>1</v>
      </c>
      <c r="C2" s="2"/>
      <c r="D2" s="2"/>
      <c r="E2" s="2"/>
      <c r="F2" s="2" t="s">
        <v>23</v>
      </c>
      <c r="G2" s="2">
        <v>1</v>
      </c>
      <c r="H2" s="2"/>
      <c r="I2" s="2"/>
      <c r="J2" s="2"/>
      <c r="K2" s="2"/>
      <c r="L2" s="2"/>
      <c r="M2" s="2"/>
      <c r="N2" s="2"/>
      <c r="O2" s="2"/>
      <c r="P2" s="2"/>
      <c r="Q2" s="2"/>
      <c r="R2" s="2"/>
      <c r="S2" s="2"/>
      <c r="T2" s="2"/>
    </row>
    <row r="3" spans="1:20" x14ac:dyDescent="0.25">
      <c r="A3" s="2">
        <v>2012</v>
      </c>
      <c r="B3" s="2">
        <v>1</v>
      </c>
      <c r="C3" s="2">
        <v>1</v>
      </c>
      <c r="D3" s="2" t="s">
        <v>23</v>
      </c>
      <c r="E3" s="2"/>
      <c r="F3" s="2" t="s">
        <v>23</v>
      </c>
      <c r="G3" s="2">
        <v>1</v>
      </c>
      <c r="H3" s="2"/>
      <c r="I3" s="2"/>
      <c r="J3" s="2"/>
      <c r="K3" s="2"/>
      <c r="L3" s="2"/>
      <c r="M3" s="2"/>
      <c r="N3" s="2"/>
      <c r="O3" s="2"/>
      <c r="P3" s="2"/>
      <c r="Q3" s="2"/>
      <c r="R3" s="2"/>
      <c r="S3" s="2"/>
      <c r="T3" s="2"/>
    </row>
    <row r="4" spans="1:20" x14ac:dyDescent="0.25">
      <c r="A4" s="2">
        <v>2017</v>
      </c>
      <c r="B4" s="2">
        <v>10</v>
      </c>
      <c r="C4" s="2">
        <v>10</v>
      </c>
      <c r="D4" s="2">
        <v>14682</v>
      </c>
      <c r="E4" s="2"/>
      <c r="F4" s="2">
        <v>6</v>
      </c>
      <c r="G4" s="2">
        <v>8</v>
      </c>
      <c r="H4" s="2"/>
      <c r="I4" s="2"/>
      <c r="J4" s="2"/>
      <c r="K4" s="2"/>
      <c r="L4" s="2"/>
      <c r="M4" s="2"/>
      <c r="N4" s="2"/>
      <c r="O4" s="2"/>
      <c r="P4" s="2"/>
      <c r="Q4" s="2"/>
      <c r="R4" s="2">
        <v>2</v>
      </c>
      <c r="S4" s="2" t="s">
        <v>23</v>
      </c>
      <c r="T4" s="2"/>
    </row>
    <row r="5" spans="1:20" x14ac:dyDescent="0.25">
      <c r="A5" s="2">
        <v>2019</v>
      </c>
      <c r="B5" s="2">
        <v>2</v>
      </c>
      <c r="C5" s="2"/>
      <c r="D5" s="2" t="s">
        <v>23</v>
      </c>
      <c r="E5" s="2" t="s">
        <v>23</v>
      </c>
      <c r="F5" s="2" t="s">
        <v>23</v>
      </c>
      <c r="G5" s="2">
        <v>2</v>
      </c>
      <c r="H5" s="2">
        <v>2</v>
      </c>
      <c r="I5" s="2" t="s">
        <v>23</v>
      </c>
      <c r="J5" s="2" t="s">
        <v>23</v>
      </c>
      <c r="K5" s="2" t="s">
        <v>23</v>
      </c>
      <c r="L5" s="2">
        <v>2</v>
      </c>
      <c r="M5" s="2" t="s">
        <v>23</v>
      </c>
      <c r="N5" s="2">
        <v>2</v>
      </c>
      <c r="O5" s="2" t="s">
        <v>23</v>
      </c>
      <c r="P5" s="2" t="s">
        <v>23</v>
      </c>
      <c r="Q5" s="2" t="s">
        <v>23</v>
      </c>
      <c r="R5" s="2">
        <v>2</v>
      </c>
      <c r="S5" s="2" t="s">
        <v>23</v>
      </c>
      <c r="T5" s="2" t="s">
        <v>23</v>
      </c>
    </row>
    <row r="6" spans="1:20" x14ac:dyDescent="0.25">
      <c r="A6" s="2">
        <v>2022</v>
      </c>
      <c r="B6" s="2">
        <v>15</v>
      </c>
      <c r="C6" s="2">
        <v>15</v>
      </c>
      <c r="D6" s="2">
        <v>25752</v>
      </c>
      <c r="E6" s="2"/>
      <c r="F6" s="2">
        <v>13</v>
      </c>
      <c r="G6" s="2">
        <v>11</v>
      </c>
      <c r="H6" s="2"/>
      <c r="I6" s="2"/>
      <c r="J6" s="2"/>
      <c r="K6" s="2"/>
      <c r="L6" s="2"/>
      <c r="M6" s="2"/>
      <c r="N6" s="2"/>
      <c r="O6" s="2"/>
      <c r="P6" s="2"/>
      <c r="Q6" s="2"/>
      <c r="R6" s="2">
        <v>4</v>
      </c>
      <c r="S6" s="2">
        <v>1606</v>
      </c>
      <c r="T6" s="2"/>
    </row>
  </sheetData>
  <pageMargins left="0.75" right="0.75" top="1" bottom="1" header="0.511811023622047" footer="0.511811023622047"/>
  <pageSetup paperSize="9" orientation="portrait" horizontalDpi="300" verticalDpi="300"/>
  <tableParts count="1">
    <tablePart r:id="rId1"/>
  </tablePart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ABA10"/>
  <sheetViews>
    <sheetView zoomScaleNormal="100" workbookViewId="0">
      <pane ySplit="1" topLeftCell="A2" activePane="bottomLeft" state="frozen"/>
      <selection pane="bottomLeft"/>
    </sheetView>
  </sheetViews>
  <sheetFormatPr defaultColWidth="8.7109375" defaultRowHeight="15" x14ac:dyDescent="0.25"/>
  <cols>
    <col min="1" max="1" width="8" customWidth="1"/>
    <col min="2" max="729" width="50" customWidth="1"/>
  </cols>
  <sheetData>
    <row r="1" spans="1:729" ht="51" x14ac:dyDescent="0.25">
      <c r="A1" s="1" t="s">
        <v>12</v>
      </c>
      <c r="B1" s="1" t="s">
        <v>2923</v>
      </c>
      <c r="C1" s="1" t="s">
        <v>2924</v>
      </c>
      <c r="D1" s="1" t="s">
        <v>2925</v>
      </c>
      <c r="E1" s="1" t="s">
        <v>2926</v>
      </c>
      <c r="F1" s="1" t="s">
        <v>2927</v>
      </c>
      <c r="G1" s="1" t="s">
        <v>2928</v>
      </c>
      <c r="H1" s="1" t="s">
        <v>2929</v>
      </c>
      <c r="I1" s="1" t="s">
        <v>2930</v>
      </c>
      <c r="J1" s="1" t="s">
        <v>2931</v>
      </c>
      <c r="K1" s="1" t="s">
        <v>2932</v>
      </c>
      <c r="L1" s="1" t="s">
        <v>2933</v>
      </c>
      <c r="M1" s="1" t="s">
        <v>2934</v>
      </c>
      <c r="N1" s="1" t="s">
        <v>2935</v>
      </c>
      <c r="O1" s="1" t="s">
        <v>2936</v>
      </c>
      <c r="P1" s="1" t="s">
        <v>2937</v>
      </c>
      <c r="Q1" s="1" t="s">
        <v>2938</v>
      </c>
      <c r="R1" s="1" t="s">
        <v>2939</v>
      </c>
      <c r="S1" s="1" t="s">
        <v>2940</v>
      </c>
      <c r="T1" s="1" t="s">
        <v>2941</v>
      </c>
      <c r="U1" s="1" t="s">
        <v>2942</v>
      </c>
      <c r="V1" s="1" t="s">
        <v>2943</v>
      </c>
      <c r="W1" s="1" t="s">
        <v>2944</v>
      </c>
      <c r="X1" s="1" t="s">
        <v>2945</v>
      </c>
      <c r="Y1" s="1" t="s">
        <v>2946</v>
      </c>
      <c r="Z1" s="1" t="s">
        <v>2947</v>
      </c>
      <c r="AA1" s="1" t="s">
        <v>2948</v>
      </c>
      <c r="AB1" s="1" t="s">
        <v>2949</v>
      </c>
      <c r="AC1" s="1" t="s">
        <v>2950</v>
      </c>
      <c r="AD1" s="1" t="s">
        <v>2951</v>
      </c>
      <c r="AE1" s="1" t="s">
        <v>2952</v>
      </c>
      <c r="AF1" s="1" t="s">
        <v>2953</v>
      </c>
      <c r="AG1" s="1" t="s">
        <v>2954</v>
      </c>
      <c r="AH1" s="1" t="s">
        <v>2955</v>
      </c>
      <c r="AI1" s="1" t="s">
        <v>2956</v>
      </c>
      <c r="AJ1" s="1" t="s">
        <v>2957</v>
      </c>
      <c r="AK1" s="1" t="s">
        <v>2958</v>
      </c>
      <c r="AL1" s="1" t="s">
        <v>2959</v>
      </c>
      <c r="AM1" s="1" t="s">
        <v>2960</v>
      </c>
      <c r="AN1" s="1" t="s">
        <v>2961</v>
      </c>
      <c r="AO1" s="1" t="s">
        <v>2962</v>
      </c>
      <c r="AP1" s="1" t="s">
        <v>2963</v>
      </c>
      <c r="AQ1" s="1" t="s">
        <v>2964</v>
      </c>
      <c r="AR1" s="1" t="s">
        <v>2965</v>
      </c>
      <c r="AS1" s="1" t="s">
        <v>2966</v>
      </c>
      <c r="AT1" s="1" t="s">
        <v>2967</v>
      </c>
      <c r="AU1" s="1" t="s">
        <v>2968</v>
      </c>
      <c r="AV1" s="1" t="s">
        <v>2969</v>
      </c>
      <c r="AW1" s="1" t="s">
        <v>2970</v>
      </c>
      <c r="AX1" s="1" t="s">
        <v>2971</v>
      </c>
      <c r="AY1" s="1" t="s">
        <v>2972</v>
      </c>
      <c r="AZ1" s="1" t="s">
        <v>2973</v>
      </c>
      <c r="BA1" s="1" t="s">
        <v>2974</v>
      </c>
      <c r="BB1" s="1" t="s">
        <v>2975</v>
      </c>
      <c r="BC1" s="1" t="s">
        <v>2976</v>
      </c>
      <c r="BD1" s="1" t="s">
        <v>2977</v>
      </c>
      <c r="BE1" s="1" t="s">
        <v>2978</v>
      </c>
      <c r="BF1" s="1" t="s">
        <v>2979</v>
      </c>
      <c r="BG1" s="1" t="s">
        <v>2980</v>
      </c>
      <c r="BH1" s="1" t="s">
        <v>2981</v>
      </c>
      <c r="BI1" s="1" t="s">
        <v>2982</v>
      </c>
      <c r="BJ1" s="1" t="s">
        <v>2983</v>
      </c>
      <c r="BK1" s="1" t="s">
        <v>2984</v>
      </c>
      <c r="BL1" s="1" t="s">
        <v>2985</v>
      </c>
      <c r="BM1" s="1" t="s">
        <v>2986</v>
      </c>
      <c r="BN1" s="1" t="s">
        <v>2987</v>
      </c>
      <c r="BO1" s="1" t="s">
        <v>2988</v>
      </c>
      <c r="BP1" s="1" t="s">
        <v>2989</v>
      </c>
      <c r="BQ1" s="1" t="s">
        <v>2990</v>
      </c>
      <c r="BR1" s="1" t="s">
        <v>2991</v>
      </c>
      <c r="BS1" s="1" t="s">
        <v>2992</v>
      </c>
      <c r="BT1" s="1" t="s">
        <v>2993</v>
      </c>
      <c r="BU1" s="1" t="s">
        <v>2994</v>
      </c>
      <c r="BV1" s="1" t="s">
        <v>2995</v>
      </c>
      <c r="BW1" s="1" t="s">
        <v>2996</v>
      </c>
      <c r="BX1" s="1" t="s">
        <v>2997</v>
      </c>
      <c r="BY1" s="1" t="s">
        <v>2998</v>
      </c>
      <c r="BZ1" s="1" t="s">
        <v>2999</v>
      </c>
      <c r="CA1" s="1" t="s">
        <v>3000</v>
      </c>
      <c r="CB1" s="1" t="s">
        <v>3001</v>
      </c>
      <c r="CC1" s="1" t="s">
        <v>3002</v>
      </c>
      <c r="CD1" s="1" t="s">
        <v>3003</v>
      </c>
      <c r="CE1" s="1" t="s">
        <v>3004</v>
      </c>
      <c r="CF1" s="1" t="s">
        <v>3005</v>
      </c>
      <c r="CG1" s="1" t="s">
        <v>3006</v>
      </c>
      <c r="CH1" s="1" t="s">
        <v>3007</v>
      </c>
      <c r="CI1" s="1" t="s">
        <v>3008</v>
      </c>
      <c r="CJ1" s="1" t="s">
        <v>3009</v>
      </c>
      <c r="CK1" s="1" t="s">
        <v>3010</v>
      </c>
      <c r="CL1" s="1" t="s">
        <v>3011</v>
      </c>
      <c r="CM1" s="1" t="s">
        <v>3012</v>
      </c>
      <c r="CN1" s="1" t="s">
        <v>3013</v>
      </c>
      <c r="CO1" s="1" t="s">
        <v>3014</v>
      </c>
      <c r="CP1" s="1" t="s">
        <v>3015</v>
      </c>
      <c r="CQ1" s="1" t="s">
        <v>3016</v>
      </c>
      <c r="CR1" s="1" t="s">
        <v>3017</v>
      </c>
      <c r="CS1" s="1" t="s">
        <v>3018</v>
      </c>
      <c r="CT1" s="1" t="s">
        <v>3019</v>
      </c>
      <c r="CU1" s="1" t="s">
        <v>3020</v>
      </c>
      <c r="CV1" s="1" t="s">
        <v>3021</v>
      </c>
      <c r="CW1" s="1" t="s">
        <v>3022</v>
      </c>
      <c r="CX1" s="1" t="s">
        <v>3023</v>
      </c>
      <c r="CY1" s="1" t="s">
        <v>3024</v>
      </c>
      <c r="CZ1" s="1" t="s">
        <v>3025</v>
      </c>
      <c r="DA1" s="1" t="s">
        <v>3026</v>
      </c>
      <c r="DB1" s="1" t="s">
        <v>3027</v>
      </c>
      <c r="DC1" s="1" t="s">
        <v>3028</v>
      </c>
      <c r="DD1" s="1" t="s">
        <v>3029</v>
      </c>
      <c r="DE1" s="1" t="s">
        <v>3030</v>
      </c>
      <c r="DF1" s="1" t="s">
        <v>3031</v>
      </c>
      <c r="DG1" s="1" t="s">
        <v>3032</v>
      </c>
      <c r="DH1" s="1" t="s">
        <v>3033</v>
      </c>
      <c r="DI1" s="1" t="s">
        <v>3034</v>
      </c>
      <c r="DJ1" s="1" t="s">
        <v>3035</v>
      </c>
      <c r="DK1" s="1" t="s">
        <v>3036</v>
      </c>
      <c r="DL1" s="1" t="s">
        <v>3037</v>
      </c>
      <c r="DM1" s="1" t="s">
        <v>3038</v>
      </c>
      <c r="DN1" s="1" t="s">
        <v>3039</v>
      </c>
      <c r="DO1" s="1" t="s">
        <v>3040</v>
      </c>
      <c r="DP1" s="1" t="s">
        <v>3041</v>
      </c>
      <c r="DQ1" s="1" t="s">
        <v>3042</v>
      </c>
      <c r="DR1" s="1" t="s">
        <v>3043</v>
      </c>
      <c r="DS1" s="1" t="s">
        <v>3044</v>
      </c>
      <c r="DT1" s="1" t="s">
        <v>3045</v>
      </c>
      <c r="DU1" s="1" t="s">
        <v>3046</v>
      </c>
      <c r="DV1" s="1" t="s">
        <v>3047</v>
      </c>
      <c r="DW1" s="1" t="s">
        <v>3048</v>
      </c>
      <c r="DX1" s="1" t="s">
        <v>3049</v>
      </c>
      <c r="DY1" s="1" t="s">
        <v>3050</v>
      </c>
      <c r="DZ1" s="1" t="s">
        <v>3051</v>
      </c>
      <c r="EA1" s="1" t="s">
        <v>3052</v>
      </c>
      <c r="EB1" s="1" t="s">
        <v>3053</v>
      </c>
      <c r="EC1" s="1" t="s">
        <v>3054</v>
      </c>
      <c r="ED1" s="1" t="s">
        <v>3055</v>
      </c>
      <c r="EE1" s="1" t="s">
        <v>3056</v>
      </c>
      <c r="EF1" s="1" t="s">
        <v>3057</v>
      </c>
      <c r="EG1" s="1" t="s">
        <v>3058</v>
      </c>
      <c r="EH1" s="1" t="s">
        <v>3059</v>
      </c>
      <c r="EI1" s="1" t="s">
        <v>3060</v>
      </c>
      <c r="EJ1" s="1" t="s">
        <v>3061</v>
      </c>
      <c r="EK1" s="1" t="s">
        <v>3062</v>
      </c>
      <c r="EL1" s="1" t="s">
        <v>3063</v>
      </c>
      <c r="EM1" s="1" t="s">
        <v>3064</v>
      </c>
      <c r="EN1" s="1" t="s">
        <v>3065</v>
      </c>
      <c r="EO1" s="1" t="s">
        <v>3066</v>
      </c>
      <c r="EP1" s="1" t="s">
        <v>3067</v>
      </c>
      <c r="EQ1" s="1" t="s">
        <v>3068</v>
      </c>
      <c r="ER1" s="1" t="s">
        <v>3069</v>
      </c>
      <c r="ES1" s="1" t="s">
        <v>3070</v>
      </c>
      <c r="ET1" s="1" t="s">
        <v>3071</v>
      </c>
      <c r="EU1" s="1" t="s">
        <v>3072</v>
      </c>
      <c r="EV1" s="1" t="s">
        <v>3073</v>
      </c>
      <c r="EW1" s="1" t="s">
        <v>3074</v>
      </c>
      <c r="EX1" s="1" t="s">
        <v>3075</v>
      </c>
      <c r="EY1" s="1" t="s">
        <v>3076</v>
      </c>
      <c r="EZ1" s="1" t="s">
        <v>3077</v>
      </c>
      <c r="FA1" s="1" t="s">
        <v>3078</v>
      </c>
      <c r="FB1" s="1" t="s">
        <v>3079</v>
      </c>
      <c r="FC1" s="1" t="s">
        <v>3080</v>
      </c>
      <c r="FD1" s="1" t="s">
        <v>3081</v>
      </c>
      <c r="FE1" s="1" t="s">
        <v>3082</v>
      </c>
      <c r="FF1" s="1" t="s">
        <v>3083</v>
      </c>
      <c r="FG1" s="1" t="s">
        <v>3084</v>
      </c>
      <c r="FH1" s="1" t="s">
        <v>3085</v>
      </c>
      <c r="FI1" s="1" t="s">
        <v>3086</v>
      </c>
      <c r="FJ1" s="1" t="s">
        <v>3087</v>
      </c>
      <c r="FK1" s="1" t="s">
        <v>3088</v>
      </c>
      <c r="FL1" s="1" t="s">
        <v>3089</v>
      </c>
      <c r="FM1" s="1" t="s">
        <v>3090</v>
      </c>
      <c r="FN1" s="1" t="s">
        <v>3091</v>
      </c>
      <c r="FO1" s="1" t="s">
        <v>3092</v>
      </c>
      <c r="FP1" s="1" t="s">
        <v>3093</v>
      </c>
      <c r="FQ1" s="1" t="s">
        <v>3094</v>
      </c>
      <c r="FR1" s="1" t="s">
        <v>3095</v>
      </c>
      <c r="FS1" s="1" t="s">
        <v>3096</v>
      </c>
      <c r="FT1" s="1" t="s">
        <v>3097</v>
      </c>
      <c r="FU1" s="1" t="s">
        <v>3098</v>
      </c>
      <c r="FV1" s="1" t="s">
        <v>3099</v>
      </c>
      <c r="FW1" s="1" t="s">
        <v>3100</v>
      </c>
      <c r="FX1" s="1" t="s">
        <v>3101</v>
      </c>
      <c r="FY1" s="1" t="s">
        <v>3102</v>
      </c>
      <c r="FZ1" s="1" t="s">
        <v>3103</v>
      </c>
      <c r="GA1" s="1" t="s">
        <v>3104</v>
      </c>
      <c r="GB1" s="1" t="s">
        <v>3105</v>
      </c>
      <c r="GC1" s="1" t="s">
        <v>3106</v>
      </c>
      <c r="GD1" s="1" t="s">
        <v>3107</v>
      </c>
      <c r="GE1" s="1" t="s">
        <v>3108</v>
      </c>
      <c r="GF1" s="1" t="s">
        <v>3109</v>
      </c>
      <c r="GG1" s="1" t="s">
        <v>3110</v>
      </c>
      <c r="GH1" s="1" t="s">
        <v>3111</v>
      </c>
      <c r="GI1" s="1" t="s">
        <v>3112</v>
      </c>
      <c r="GJ1" s="1" t="s">
        <v>3113</v>
      </c>
      <c r="GK1" s="1" t="s">
        <v>3114</v>
      </c>
      <c r="GL1" s="1" t="s">
        <v>3115</v>
      </c>
      <c r="GM1" s="1" t="s">
        <v>3116</v>
      </c>
      <c r="GN1" s="1" t="s">
        <v>3117</v>
      </c>
      <c r="GO1" s="1" t="s">
        <v>3118</v>
      </c>
      <c r="GP1" s="1" t="s">
        <v>3119</v>
      </c>
      <c r="GQ1" s="1" t="s">
        <v>3120</v>
      </c>
      <c r="GR1" s="1" t="s">
        <v>3121</v>
      </c>
      <c r="GS1" s="1" t="s">
        <v>3122</v>
      </c>
      <c r="GT1" s="1" t="s">
        <v>3123</v>
      </c>
      <c r="GU1" s="1" t="s">
        <v>3124</v>
      </c>
      <c r="GV1" s="1" t="s">
        <v>3125</v>
      </c>
      <c r="GW1" s="1" t="s">
        <v>3126</v>
      </c>
      <c r="GX1" s="1" t="s">
        <v>3127</v>
      </c>
      <c r="GY1" s="1" t="s">
        <v>3128</v>
      </c>
      <c r="GZ1" s="1" t="s">
        <v>3129</v>
      </c>
      <c r="HA1" s="1" t="s">
        <v>3130</v>
      </c>
      <c r="HB1" s="1" t="s">
        <v>3131</v>
      </c>
      <c r="HC1" s="1" t="s">
        <v>3132</v>
      </c>
      <c r="HD1" s="1" t="s">
        <v>3133</v>
      </c>
      <c r="HE1" s="1" t="s">
        <v>3134</v>
      </c>
      <c r="HF1" s="1" t="s">
        <v>3135</v>
      </c>
      <c r="HG1" s="1" t="s">
        <v>3136</v>
      </c>
      <c r="HH1" s="1" t="s">
        <v>3137</v>
      </c>
      <c r="HI1" s="1" t="s">
        <v>3138</v>
      </c>
      <c r="HJ1" s="1" t="s">
        <v>3139</v>
      </c>
      <c r="HK1" s="1" t="s">
        <v>3140</v>
      </c>
      <c r="HL1" s="1" t="s">
        <v>3141</v>
      </c>
      <c r="HM1" s="1" t="s">
        <v>3142</v>
      </c>
      <c r="HN1" s="1" t="s">
        <v>3143</v>
      </c>
      <c r="HO1" s="1" t="s">
        <v>3144</v>
      </c>
      <c r="HP1" s="1" t="s">
        <v>3145</v>
      </c>
      <c r="HQ1" s="1" t="s">
        <v>3146</v>
      </c>
      <c r="HR1" s="1" t="s">
        <v>3147</v>
      </c>
      <c r="HS1" s="1" t="s">
        <v>3148</v>
      </c>
      <c r="HT1" s="1" t="s">
        <v>3149</v>
      </c>
      <c r="HU1" s="1" t="s">
        <v>3150</v>
      </c>
      <c r="HV1" s="1" t="s">
        <v>3151</v>
      </c>
      <c r="HW1" s="1" t="s">
        <v>3152</v>
      </c>
      <c r="HX1" s="1" t="s">
        <v>3153</v>
      </c>
      <c r="HY1" s="1" t="s">
        <v>3154</v>
      </c>
      <c r="HZ1" s="1" t="s">
        <v>3155</v>
      </c>
      <c r="IA1" s="1" t="s">
        <v>3156</v>
      </c>
      <c r="IB1" s="1" t="s">
        <v>3157</v>
      </c>
      <c r="IC1" s="1" t="s">
        <v>3158</v>
      </c>
      <c r="ID1" s="1" t="s">
        <v>3159</v>
      </c>
      <c r="IE1" s="1" t="s">
        <v>3160</v>
      </c>
      <c r="IF1" s="1" t="s">
        <v>3161</v>
      </c>
      <c r="IG1" s="1" t="s">
        <v>3162</v>
      </c>
      <c r="IH1" s="1" t="s">
        <v>3163</v>
      </c>
      <c r="II1" s="1" t="s">
        <v>3164</v>
      </c>
      <c r="IJ1" s="1" t="s">
        <v>3165</v>
      </c>
      <c r="IK1" s="1" t="s">
        <v>3166</v>
      </c>
      <c r="IL1" s="1" t="s">
        <v>3167</v>
      </c>
      <c r="IM1" s="1" t="s">
        <v>3168</v>
      </c>
      <c r="IN1" s="1" t="s">
        <v>3169</v>
      </c>
      <c r="IO1" s="1" t="s">
        <v>3170</v>
      </c>
      <c r="IP1" s="1" t="s">
        <v>3171</v>
      </c>
      <c r="IQ1" s="1" t="s">
        <v>3172</v>
      </c>
      <c r="IR1" s="1" t="s">
        <v>3173</v>
      </c>
      <c r="IS1" s="1" t="s">
        <v>3174</v>
      </c>
      <c r="IT1" s="1" t="s">
        <v>3175</v>
      </c>
      <c r="IU1" s="1" t="s">
        <v>3176</v>
      </c>
      <c r="IV1" s="1" t="s">
        <v>3177</v>
      </c>
      <c r="IW1" s="1" t="s">
        <v>3178</v>
      </c>
      <c r="IX1" s="1" t="s">
        <v>3179</v>
      </c>
      <c r="IY1" s="1" t="s">
        <v>3180</v>
      </c>
      <c r="IZ1" s="1" t="s">
        <v>3181</v>
      </c>
      <c r="JA1" s="1" t="s">
        <v>3182</v>
      </c>
      <c r="JB1" s="1" t="s">
        <v>3183</v>
      </c>
      <c r="JC1" s="1" t="s">
        <v>3184</v>
      </c>
      <c r="JD1" s="1" t="s">
        <v>3185</v>
      </c>
      <c r="JE1" s="1" t="s">
        <v>3186</v>
      </c>
      <c r="JF1" s="1" t="s">
        <v>3187</v>
      </c>
      <c r="JG1" s="1" t="s">
        <v>3188</v>
      </c>
      <c r="JH1" s="1" t="s">
        <v>3189</v>
      </c>
      <c r="JI1" s="1" t="s">
        <v>3190</v>
      </c>
      <c r="JJ1" s="1" t="s">
        <v>3191</v>
      </c>
      <c r="JK1" s="1" t="s">
        <v>3192</v>
      </c>
      <c r="JL1" s="1" t="s">
        <v>3193</v>
      </c>
      <c r="JM1" s="1" t="s">
        <v>3194</v>
      </c>
      <c r="JN1" s="1" t="s">
        <v>3195</v>
      </c>
      <c r="JO1" s="1" t="s">
        <v>3196</v>
      </c>
      <c r="JP1" s="1" t="s">
        <v>3197</v>
      </c>
      <c r="JQ1" s="1" t="s">
        <v>3198</v>
      </c>
      <c r="JR1" s="1" t="s">
        <v>3199</v>
      </c>
      <c r="JS1" s="1" t="s">
        <v>3200</v>
      </c>
      <c r="JT1" s="1" t="s">
        <v>3201</v>
      </c>
      <c r="JU1" s="1" t="s">
        <v>3202</v>
      </c>
      <c r="JV1" s="1" t="s">
        <v>3203</v>
      </c>
      <c r="JW1" s="1" t="s">
        <v>3204</v>
      </c>
      <c r="JX1" s="1" t="s">
        <v>3205</v>
      </c>
      <c r="JY1" s="1" t="s">
        <v>3206</v>
      </c>
      <c r="JZ1" s="1" t="s">
        <v>3207</v>
      </c>
      <c r="KA1" s="1" t="s">
        <v>3208</v>
      </c>
      <c r="KB1" s="1" t="s">
        <v>3209</v>
      </c>
      <c r="KC1" s="1" t="s">
        <v>3210</v>
      </c>
      <c r="KD1" s="1" t="s">
        <v>3211</v>
      </c>
      <c r="KE1" s="1" t="s">
        <v>3212</v>
      </c>
      <c r="KF1" s="1" t="s">
        <v>3213</v>
      </c>
      <c r="KG1" s="1" t="s">
        <v>3214</v>
      </c>
      <c r="KH1" s="1" t="s">
        <v>3215</v>
      </c>
      <c r="KI1" s="1" t="s">
        <v>3216</v>
      </c>
      <c r="KJ1" s="1" t="s">
        <v>3217</v>
      </c>
      <c r="KK1" s="1" t="s">
        <v>3218</v>
      </c>
      <c r="KL1" s="1" t="s">
        <v>3219</v>
      </c>
      <c r="KM1" s="1" t="s">
        <v>3220</v>
      </c>
      <c r="KN1" s="1" t="s">
        <v>3221</v>
      </c>
      <c r="KO1" s="1" t="s">
        <v>3222</v>
      </c>
      <c r="KP1" s="1" t="s">
        <v>3223</v>
      </c>
      <c r="KQ1" s="1" t="s">
        <v>3224</v>
      </c>
      <c r="KR1" s="1" t="s">
        <v>3225</v>
      </c>
      <c r="KS1" s="1" t="s">
        <v>3226</v>
      </c>
      <c r="KT1" s="1" t="s">
        <v>3227</v>
      </c>
      <c r="KU1" s="1" t="s">
        <v>3228</v>
      </c>
      <c r="KV1" s="1" t="s">
        <v>3229</v>
      </c>
      <c r="KW1" s="1" t="s">
        <v>3230</v>
      </c>
      <c r="KX1" s="1" t="s">
        <v>3231</v>
      </c>
      <c r="KY1" s="1" t="s">
        <v>3232</v>
      </c>
      <c r="KZ1" s="1" t="s">
        <v>3233</v>
      </c>
      <c r="LA1" s="1" t="s">
        <v>3234</v>
      </c>
      <c r="LB1" s="1" t="s">
        <v>3235</v>
      </c>
      <c r="LC1" s="1" t="s">
        <v>3236</v>
      </c>
      <c r="LD1" s="1" t="s">
        <v>3237</v>
      </c>
      <c r="LE1" s="1" t="s">
        <v>3238</v>
      </c>
      <c r="LF1" s="1" t="s">
        <v>3239</v>
      </c>
      <c r="LG1" s="1" t="s">
        <v>3240</v>
      </c>
      <c r="LH1" s="1" t="s">
        <v>3241</v>
      </c>
      <c r="LI1" s="1" t="s">
        <v>3242</v>
      </c>
      <c r="LJ1" s="1" t="s">
        <v>3243</v>
      </c>
      <c r="LK1" s="1" t="s">
        <v>3244</v>
      </c>
      <c r="LL1" s="1" t="s">
        <v>3245</v>
      </c>
      <c r="LM1" s="1" t="s">
        <v>3246</v>
      </c>
      <c r="LN1" s="1" t="s">
        <v>3247</v>
      </c>
      <c r="LO1" s="1" t="s">
        <v>3248</v>
      </c>
      <c r="LP1" s="1" t="s">
        <v>3249</v>
      </c>
      <c r="LQ1" s="1" t="s">
        <v>3250</v>
      </c>
      <c r="LR1" s="1" t="s">
        <v>3251</v>
      </c>
      <c r="LS1" s="1" t="s">
        <v>3252</v>
      </c>
      <c r="LT1" s="1" t="s">
        <v>3253</v>
      </c>
      <c r="LU1" s="1" t="s">
        <v>3254</v>
      </c>
      <c r="LV1" s="1" t="s">
        <v>3255</v>
      </c>
      <c r="LW1" s="1" t="s">
        <v>3256</v>
      </c>
      <c r="LX1" s="1" t="s">
        <v>3257</v>
      </c>
      <c r="LY1" s="1" t="s">
        <v>3258</v>
      </c>
      <c r="LZ1" s="1" t="s">
        <v>3259</v>
      </c>
      <c r="MA1" s="1" t="s">
        <v>3260</v>
      </c>
      <c r="MB1" s="1" t="s">
        <v>3261</v>
      </c>
      <c r="MC1" s="1" t="s">
        <v>3262</v>
      </c>
      <c r="MD1" s="1" t="s">
        <v>3263</v>
      </c>
      <c r="ME1" s="1" t="s">
        <v>3264</v>
      </c>
      <c r="MF1" s="1" t="s">
        <v>3265</v>
      </c>
      <c r="MG1" s="1" t="s">
        <v>3266</v>
      </c>
      <c r="MH1" s="1" t="s">
        <v>3267</v>
      </c>
      <c r="MI1" s="1" t="s">
        <v>3268</v>
      </c>
      <c r="MJ1" s="1" t="s">
        <v>3269</v>
      </c>
      <c r="MK1" s="1" t="s">
        <v>3270</v>
      </c>
      <c r="ML1" s="1" t="s">
        <v>3271</v>
      </c>
      <c r="MM1" s="1" t="s">
        <v>3272</v>
      </c>
      <c r="MN1" s="1" t="s">
        <v>3273</v>
      </c>
      <c r="MO1" s="1" t="s">
        <v>3274</v>
      </c>
      <c r="MP1" s="1" t="s">
        <v>3275</v>
      </c>
      <c r="MQ1" s="1" t="s">
        <v>3276</v>
      </c>
      <c r="MR1" s="1" t="s">
        <v>3277</v>
      </c>
      <c r="MS1" s="1" t="s">
        <v>3278</v>
      </c>
      <c r="MT1" s="1" t="s">
        <v>3279</v>
      </c>
      <c r="MU1" s="1" t="s">
        <v>3280</v>
      </c>
      <c r="MV1" s="1" t="s">
        <v>3281</v>
      </c>
      <c r="MW1" s="1" t="s">
        <v>3282</v>
      </c>
      <c r="MX1" s="1" t="s">
        <v>3283</v>
      </c>
      <c r="MY1" s="1" t="s">
        <v>3284</v>
      </c>
      <c r="MZ1" s="1" t="s">
        <v>3285</v>
      </c>
      <c r="NA1" s="1" t="s">
        <v>3286</v>
      </c>
      <c r="NB1" s="1" t="s">
        <v>3287</v>
      </c>
      <c r="NC1" s="1" t="s">
        <v>3288</v>
      </c>
      <c r="ND1" s="1" t="s">
        <v>3289</v>
      </c>
      <c r="NE1" s="1" t="s">
        <v>3290</v>
      </c>
      <c r="NF1" s="1" t="s">
        <v>3291</v>
      </c>
      <c r="NG1" s="1" t="s">
        <v>3292</v>
      </c>
      <c r="NH1" s="1" t="s">
        <v>3293</v>
      </c>
      <c r="NI1" s="1" t="s">
        <v>3294</v>
      </c>
      <c r="NJ1" s="1" t="s">
        <v>3295</v>
      </c>
      <c r="NK1" s="1" t="s">
        <v>3296</v>
      </c>
      <c r="NL1" s="1" t="s">
        <v>3297</v>
      </c>
      <c r="NM1" s="1" t="s">
        <v>3298</v>
      </c>
      <c r="NN1" s="1" t="s">
        <v>3299</v>
      </c>
      <c r="NO1" s="1" t="s">
        <v>3300</v>
      </c>
      <c r="NP1" s="1" t="s">
        <v>3301</v>
      </c>
      <c r="NQ1" s="1" t="s">
        <v>3302</v>
      </c>
      <c r="NR1" s="1" t="s">
        <v>3303</v>
      </c>
      <c r="NS1" s="1" t="s">
        <v>3304</v>
      </c>
      <c r="NT1" s="1" t="s">
        <v>3305</v>
      </c>
      <c r="NU1" s="1" t="s">
        <v>3306</v>
      </c>
      <c r="NV1" s="1" t="s">
        <v>3307</v>
      </c>
      <c r="NW1" s="1" t="s">
        <v>3308</v>
      </c>
      <c r="NX1" s="1" t="s">
        <v>3309</v>
      </c>
      <c r="NY1" s="1" t="s">
        <v>3310</v>
      </c>
      <c r="NZ1" s="1" t="s">
        <v>3311</v>
      </c>
      <c r="OA1" s="1" t="s">
        <v>3312</v>
      </c>
      <c r="OB1" s="1" t="s">
        <v>3313</v>
      </c>
      <c r="OC1" s="1" t="s">
        <v>3314</v>
      </c>
      <c r="OD1" s="1" t="s">
        <v>3315</v>
      </c>
      <c r="OE1" s="1" t="s">
        <v>3316</v>
      </c>
      <c r="OF1" s="1" t="s">
        <v>3317</v>
      </c>
      <c r="OG1" s="1" t="s">
        <v>3318</v>
      </c>
      <c r="OH1" s="1" t="s">
        <v>3319</v>
      </c>
      <c r="OI1" s="1" t="s">
        <v>3320</v>
      </c>
      <c r="OJ1" s="1" t="s">
        <v>3321</v>
      </c>
      <c r="OK1" s="1" t="s">
        <v>3322</v>
      </c>
      <c r="OL1" s="1" t="s">
        <v>3323</v>
      </c>
      <c r="OM1" s="1" t="s">
        <v>3324</v>
      </c>
      <c r="ON1" s="1" t="s">
        <v>3325</v>
      </c>
      <c r="OO1" s="1" t="s">
        <v>3326</v>
      </c>
      <c r="OP1" s="1" t="s">
        <v>3327</v>
      </c>
      <c r="OQ1" s="1" t="s">
        <v>3328</v>
      </c>
      <c r="OR1" s="1" t="s">
        <v>3329</v>
      </c>
      <c r="OS1" s="1" t="s">
        <v>3330</v>
      </c>
      <c r="OT1" s="1" t="s">
        <v>3331</v>
      </c>
      <c r="OU1" s="1" t="s">
        <v>3332</v>
      </c>
      <c r="OV1" s="1" t="s">
        <v>3333</v>
      </c>
      <c r="OW1" s="1" t="s">
        <v>3334</v>
      </c>
      <c r="OX1" s="1" t="s">
        <v>3335</v>
      </c>
      <c r="OY1" s="1" t="s">
        <v>3336</v>
      </c>
      <c r="OZ1" s="1" t="s">
        <v>3337</v>
      </c>
      <c r="PA1" s="1" t="s">
        <v>3338</v>
      </c>
      <c r="PB1" s="1" t="s">
        <v>3339</v>
      </c>
      <c r="PC1" s="1" t="s">
        <v>3340</v>
      </c>
      <c r="PD1" s="1" t="s">
        <v>3341</v>
      </c>
      <c r="PE1" s="1" t="s">
        <v>3342</v>
      </c>
      <c r="PF1" s="1" t="s">
        <v>3343</v>
      </c>
      <c r="PG1" s="1" t="s">
        <v>3344</v>
      </c>
      <c r="PH1" s="1" t="s">
        <v>3345</v>
      </c>
      <c r="PI1" s="1" t="s">
        <v>3346</v>
      </c>
      <c r="PJ1" s="1" t="s">
        <v>3347</v>
      </c>
      <c r="PK1" s="1" t="s">
        <v>3348</v>
      </c>
      <c r="PL1" s="1" t="s">
        <v>3349</v>
      </c>
      <c r="PM1" s="1" t="s">
        <v>3350</v>
      </c>
      <c r="PN1" s="1" t="s">
        <v>3351</v>
      </c>
      <c r="PO1" s="1" t="s">
        <v>3352</v>
      </c>
      <c r="PP1" s="1" t="s">
        <v>3353</v>
      </c>
      <c r="PQ1" s="1" t="s">
        <v>3354</v>
      </c>
      <c r="PR1" s="1" t="s">
        <v>3355</v>
      </c>
      <c r="PS1" s="1" t="s">
        <v>3356</v>
      </c>
      <c r="PT1" s="1" t="s">
        <v>3357</v>
      </c>
      <c r="PU1" s="1" t="s">
        <v>3358</v>
      </c>
      <c r="PV1" s="1" t="s">
        <v>3359</v>
      </c>
      <c r="PW1" s="1" t="s">
        <v>3360</v>
      </c>
      <c r="PX1" s="1" t="s">
        <v>3361</v>
      </c>
      <c r="PY1" s="1" t="s">
        <v>3362</v>
      </c>
      <c r="PZ1" s="1" t="s">
        <v>3363</v>
      </c>
      <c r="QA1" s="1" t="s">
        <v>3364</v>
      </c>
      <c r="QB1" s="1" t="s">
        <v>3365</v>
      </c>
      <c r="QC1" s="1" t="s">
        <v>3366</v>
      </c>
      <c r="QD1" s="1" t="s">
        <v>3367</v>
      </c>
      <c r="QE1" s="1" t="s">
        <v>3368</v>
      </c>
      <c r="QF1" s="1" t="s">
        <v>3369</v>
      </c>
      <c r="QG1" s="1" t="s">
        <v>3370</v>
      </c>
      <c r="QH1" s="1" t="s">
        <v>3371</v>
      </c>
      <c r="QI1" s="1" t="s">
        <v>3372</v>
      </c>
      <c r="QJ1" s="1" t="s">
        <v>3373</v>
      </c>
      <c r="QK1" s="1" t="s">
        <v>3374</v>
      </c>
      <c r="QL1" s="1" t="s">
        <v>3375</v>
      </c>
      <c r="QM1" s="1" t="s">
        <v>3376</v>
      </c>
      <c r="QN1" s="1" t="s">
        <v>3377</v>
      </c>
      <c r="QO1" s="1" t="s">
        <v>3378</v>
      </c>
      <c r="QP1" s="1" t="s">
        <v>3379</v>
      </c>
      <c r="QQ1" s="1" t="s">
        <v>3380</v>
      </c>
      <c r="QR1" s="1" t="s">
        <v>3381</v>
      </c>
      <c r="QS1" s="1" t="s">
        <v>3382</v>
      </c>
      <c r="QT1" s="1" t="s">
        <v>3383</v>
      </c>
      <c r="QU1" s="1" t="s">
        <v>3384</v>
      </c>
      <c r="QV1" s="1" t="s">
        <v>3385</v>
      </c>
      <c r="QW1" s="1" t="s">
        <v>3386</v>
      </c>
      <c r="QX1" s="1" t="s">
        <v>3387</v>
      </c>
      <c r="QY1" s="1" t="s">
        <v>3388</v>
      </c>
      <c r="QZ1" s="1" t="s">
        <v>3389</v>
      </c>
      <c r="RA1" s="1" t="s">
        <v>3390</v>
      </c>
      <c r="RB1" s="1" t="s">
        <v>3391</v>
      </c>
      <c r="RC1" s="1" t="s">
        <v>3392</v>
      </c>
      <c r="RD1" s="1" t="s">
        <v>3393</v>
      </c>
      <c r="RE1" s="1" t="s">
        <v>3394</v>
      </c>
      <c r="RF1" s="1" t="s">
        <v>3395</v>
      </c>
      <c r="RG1" s="1" t="s">
        <v>3396</v>
      </c>
      <c r="RH1" s="1" t="s">
        <v>3397</v>
      </c>
      <c r="RI1" s="1" t="s">
        <v>3398</v>
      </c>
      <c r="RJ1" s="1" t="s">
        <v>3399</v>
      </c>
      <c r="RK1" s="1" t="s">
        <v>3400</v>
      </c>
      <c r="RL1" s="1" t="s">
        <v>3401</v>
      </c>
      <c r="RM1" s="1" t="s">
        <v>3402</v>
      </c>
      <c r="RN1" s="1" t="s">
        <v>3403</v>
      </c>
      <c r="RO1" s="1" t="s">
        <v>3404</v>
      </c>
      <c r="RP1" s="1" t="s">
        <v>3405</v>
      </c>
      <c r="RQ1" s="1" t="s">
        <v>3406</v>
      </c>
      <c r="RR1" s="1" t="s">
        <v>3407</v>
      </c>
      <c r="RS1" s="1" t="s">
        <v>3408</v>
      </c>
      <c r="RT1" s="1" t="s">
        <v>3409</v>
      </c>
      <c r="RU1" s="1" t="s">
        <v>3410</v>
      </c>
      <c r="RV1" s="1" t="s">
        <v>3411</v>
      </c>
      <c r="RW1" s="1" t="s">
        <v>3412</v>
      </c>
      <c r="RX1" s="1" t="s">
        <v>3413</v>
      </c>
      <c r="RY1" s="1" t="s">
        <v>3414</v>
      </c>
      <c r="RZ1" s="1" t="s">
        <v>3415</v>
      </c>
      <c r="SA1" s="1" t="s">
        <v>3416</v>
      </c>
      <c r="SB1" s="1" t="s">
        <v>3417</v>
      </c>
      <c r="SC1" s="1" t="s">
        <v>3418</v>
      </c>
      <c r="SD1" s="1" t="s">
        <v>3419</v>
      </c>
      <c r="SE1" s="1" t="s">
        <v>3420</v>
      </c>
      <c r="SF1" s="1" t="s">
        <v>3421</v>
      </c>
      <c r="SG1" s="1" t="s">
        <v>3422</v>
      </c>
      <c r="SH1" s="1" t="s">
        <v>3423</v>
      </c>
      <c r="SI1" s="1" t="s">
        <v>3424</v>
      </c>
      <c r="SJ1" s="1" t="s">
        <v>3425</v>
      </c>
      <c r="SK1" s="1" t="s">
        <v>3426</v>
      </c>
      <c r="SL1" s="1" t="s">
        <v>3427</v>
      </c>
      <c r="SM1" s="1" t="s">
        <v>3428</v>
      </c>
      <c r="SN1" s="1" t="s">
        <v>3429</v>
      </c>
      <c r="SO1" s="1" t="s">
        <v>3430</v>
      </c>
      <c r="SP1" s="1" t="s">
        <v>3431</v>
      </c>
      <c r="SQ1" s="1" t="s">
        <v>3432</v>
      </c>
      <c r="SR1" s="1" t="s">
        <v>3433</v>
      </c>
      <c r="SS1" s="1" t="s">
        <v>3434</v>
      </c>
      <c r="ST1" s="1" t="s">
        <v>3435</v>
      </c>
      <c r="SU1" s="1" t="s">
        <v>3436</v>
      </c>
      <c r="SV1" s="1" t="s">
        <v>3437</v>
      </c>
      <c r="SW1" s="1" t="s">
        <v>3438</v>
      </c>
      <c r="SX1" s="1" t="s">
        <v>3439</v>
      </c>
      <c r="SY1" s="1" t="s">
        <v>3440</v>
      </c>
      <c r="SZ1" s="1" t="s">
        <v>3441</v>
      </c>
      <c r="TA1" s="1" t="s">
        <v>3442</v>
      </c>
      <c r="TB1" s="1" t="s">
        <v>3443</v>
      </c>
      <c r="TC1" s="1" t="s">
        <v>3444</v>
      </c>
      <c r="TD1" s="1" t="s">
        <v>3445</v>
      </c>
      <c r="TE1" s="1" t="s">
        <v>3446</v>
      </c>
      <c r="TF1" s="1" t="s">
        <v>3447</v>
      </c>
      <c r="TG1" s="1" t="s">
        <v>3448</v>
      </c>
      <c r="TH1" s="1" t="s">
        <v>3449</v>
      </c>
      <c r="TI1" s="1" t="s">
        <v>3450</v>
      </c>
      <c r="TJ1" s="1" t="s">
        <v>3451</v>
      </c>
      <c r="TK1" s="1" t="s">
        <v>3452</v>
      </c>
      <c r="TL1" s="1" t="s">
        <v>3453</v>
      </c>
      <c r="TM1" s="1" t="s">
        <v>3454</v>
      </c>
      <c r="TN1" s="1" t="s">
        <v>3455</v>
      </c>
      <c r="TO1" s="1" t="s">
        <v>3456</v>
      </c>
      <c r="TP1" s="1" t="s">
        <v>3457</v>
      </c>
      <c r="TQ1" s="1" t="s">
        <v>3458</v>
      </c>
      <c r="TR1" s="1" t="s">
        <v>3459</v>
      </c>
      <c r="TS1" s="1" t="s">
        <v>3460</v>
      </c>
      <c r="TT1" s="1" t="s">
        <v>3461</v>
      </c>
      <c r="TU1" s="1" t="s">
        <v>3462</v>
      </c>
      <c r="TV1" s="1" t="s">
        <v>3463</v>
      </c>
      <c r="TW1" s="1" t="s">
        <v>3464</v>
      </c>
      <c r="TX1" s="1" t="s">
        <v>3465</v>
      </c>
      <c r="TY1" s="1" t="s">
        <v>3466</v>
      </c>
      <c r="TZ1" s="1" t="s">
        <v>3467</v>
      </c>
      <c r="UA1" s="1" t="s">
        <v>3468</v>
      </c>
      <c r="UB1" s="1" t="s">
        <v>3469</v>
      </c>
      <c r="UC1" s="1" t="s">
        <v>3470</v>
      </c>
      <c r="UD1" s="1" t="s">
        <v>3471</v>
      </c>
      <c r="UE1" s="1" t="s">
        <v>3472</v>
      </c>
      <c r="UF1" s="1" t="s">
        <v>3473</v>
      </c>
      <c r="UG1" s="1" t="s">
        <v>3474</v>
      </c>
      <c r="UH1" s="1" t="s">
        <v>3475</v>
      </c>
      <c r="UI1" s="1" t="s">
        <v>3476</v>
      </c>
      <c r="UJ1" s="1" t="s">
        <v>3477</v>
      </c>
      <c r="UK1" s="1" t="s">
        <v>3478</v>
      </c>
      <c r="UL1" s="1" t="s">
        <v>3479</v>
      </c>
      <c r="UM1" s="1" t="s">
        <v>3480</v>
      </c>
      <c r="UN1" s="1" t="s">
        <v>3481</v>
      </c>
      <c r="UO1" s="1" t="s">
        <v>3482</v>
      </c>
      <c r="UP1" s="1" t="s">
        <v>3483</v>
      </c>
      <c r="UQ1" s="1" t="s">
        <v>3484</v>
      </c>
      <c r="UR1" s="1" t="s">
        <v>3485</v>
      </c>
      <c r="US1" s="1" t="s">
        <v>3486</v>
      </c>
      <c r="UT1" s="1" t="s">
        <v>3487</v>
      </c>
      <c r="UU1" s="1" t="s">
        <v>3488</v>
      </c>
      <c r="UV1" s="1" t="s">
        <v>3489</v>
      </c>
      <c r="UW1" s="1" t="s">
        <v>3490</v>
      </c>
      <c r="UX1" s="1" t="s">
        <v>3491</v>
      </c>
      <c r="UY1" s="1" t="s">
        <v>3492</v>
      </c>
      <c r="UZ1" s="1" t="s">
        <v>3493</v>
      </c>
      <c r="VA1" s="1" t="s">
        <v>3494</v>
      </c>
      <c r="VB1" s="1" t="s">
        <v>3495</v>
      </c>
      <c r="VC1" s="1" t="s">
        <v>3496</v>
      </c>
      <c r="VD1" s="1" t="s">
        <v>3497</v>
      </c>
      <c r="VE1" s="1" t="s">
        <v>3498</v>
      </c>
      <c r="VF1" s="1" t="s">
        <v>3499</v>
      </c>
      <c r="VG1" s="1" t="s">
        <v>3500</v>
      </c>
      <c r="VH1" s="1" t="s">
        <v>3501</v>
      </c>
      <c r="VI1" s="1" t="s">
        <v>3502</v>
      </c>
      <c r="VJ1" s="1" t="s">
        <v>3503</v>
      </c>
      <c r="VK1" s="1" t="s">
        <v>3504</v>
      </c>
      <c r="VL1" s="1" t="s">
        <v>3505</v>
      </c>
      <c r="VM1" s="1" t="s">
        <v>3506</v>
      </c>
      <c r="VN1" s="1" t="s">
        <v>3507</v>
      </c>
      <c r="VO1" s="1" t="s">
        <v>3508</v>
      </c>
      <c r="VP1" s="1" t="s">
        <v>3509</v>
      </c>
      <c r="VQ1" s="1" t="s">
        <v>3510</v>
      </c>
      <c r="VR1" s="1" t="s">
        <v>3511</v>
      </c>
      <c r="VS1" s="1" t="s">
        <v>3512</v>
      </c>
      <c r="VT1" s="1" t="s">
        <v>3513</v>
      </c>
      <c r="VU1" s="1" t="s">
        <v>3514</v>
      </c>
      <c r="VV1" s="1" t="s">
        <v>3515</v>
      </c>
      <c r="VW1" s="1" t="s">
        <v>3516</v>
      </c>
      <c r="VX1" s="1" t="s">
        <v>3517</v>
      </c>
      <c r="VY1" s="1" t="s">
        <v>3518</v>
      </c>
      <c r="VZ1" s="1" t="s">
        <v>3519</v>
      </c>
      <c r="WA1" s="1" t="s">
        <v>3520</v>
      </c>
      <c r="WB1" s="1" t="s">
        <v>3521</v>
      </c>
      <c r="WC1" s="1" t="s">
        <v>3522</v>
      </c>
      <c r="WD1" s="1" t="s">
        <v>3523</v>
      </c>
      <c r="WE1" s="1" t="s">
        <v>3524</v>
      </c>
      <c r="WF1" s="1" t="s">
        <v>3525</v>
      </c>
      <c r="WG1" s="1" t="s">
        <v>3526</v>
      </c>
      <c r="WH1" s="1" t="s">
        <v>3527</v>
      </c>
      <c r="WI1" s="1" t="s">
        <v>3528</v>
      </c>
      <c r="WJ1" s="1" t="s">
        <v>3529</v>
      </c>
      <c r="WK1" s="1" t="s">
        <v>3530</v>
      </c>
      <c r="WL1" s="1" t="s">
        <v>3531</v>
      </c>
      <c r="WM1" s="1" t="s">
        <v>3532</v>
      </c>
      <c r="WN1" s="1" t="s">
        <v>3533</v>
      </c>
      <c r="WO1" s="1" t="s">
        <v>3534</v>
      </c>
      <c r="WP1" s="1" t="s">
        <v>3535</v>
      </c>
      <c r="WQ1" s="1" t="s">
        <v>3536</v>
      </c>
      <c r="WR1" s="1" t="s">
        <v>3537</v>
      </c>
      <c r="WS1" s="1" t="s">
        <v>3538</v>
      </c>
      <c r="WT1" s="1" t="s">
        <v>3539</v>
      </c>
      <c r="WU1" s="1" t="s">
        <v>3540</v>
      </c>
      <c r="WV1" s="1" t="s">
        <v>3541</v>
      </c>
      <c r="WW1" s="1" t="s">
        <v>3542</v>
      </c>
      <c r="WX1" s="1" t="s">
        <v>3543</v>
      </c>
      <c r="WY1" s="1" t="s">
        <v>3544</v>
      </c>
      <c r="WZ1" s="1" t="s">
        <v>3545</v>
      </c>
      <c r="XA1" s="1" t="s">
        <v>3546</v>
      </c>
      <c r="XB1" s="1" t="s">
        <v>3547</v>
      </c>
      <c r="XC1" s="1" t="s">
        <v>3548</v>
      </c>
      <c r="XD1" s="1" t="s">
        <v>3549</v>
      </c>
      <c r="XE1" s="1" t="s">
        <v>3550</v>
      </c>
      <c r="XF1" s="1" t="s">
        <v>3551</v>
      </c>
      <c r="XG1" s="1" t="s">
        <v>3552</v>
      </c>
      <c r="XH1" s="1" t="s">
        <v>3553</v>
      </c>
      <c r="XI1" s="1" t="s">
        <v>3554</v>
      </c>
      <c r="XJ1" s="1" t="s">
        <v>3555</v>
      </c>
      <c r="XK1" s="1" t="s">
        <v>3556</v>
      </c>
      <c r="XL1" s="1" t="s">
        <v>3557</v>
      </c>
      <c r="XM1" s="1" t="s">
        <v>3558</v>
      </c>
      <c r="XN1" s="1" t="s">
        <v>3559</v>
      </c>
      <c r="XO1" s="1" t="s">
        <v>3560</v>
      </c>
      <c r="XP1" s="1" t="s">
        <v>3561</v>
      </c>
      <c r="XQ1" s="1" t="s">
        <v>3562</v>
      </c>
      <c r="XR1" s="1" t="s">
        <v>3563</v>
      </c>
      <c r="XS1" s="1" t="s">
        <v>3564</v>
      </c>
      <c r="XT1" s="1" t="s">
        <v>3565</v>
      </c>
      <c r="XU1" s="1" t="s">
        <v>3566</v>
      </c>
      <c r="XV1" s="1" t="s">
        <v>3567</v>
      </c>
      <c r="XW1" s="1" t="s">
        <v>3568</v>
      </c>
      <c r="XX1" s="1" t="s">
        <v>3569</v>
      </c>
      <c r="XY1" s="1" t="s">
        <v>3570</v>
      </c>
      <c r="XZ1" s="1" t="s">
        <v>3571</v>
      </c>
      <c r="YA1" s="1" t="s">
        <v>3572</v>
      </c>
      <c r="YB1" s="1" t="s">
        <v>3573</v>
      </c>
      <c r="YC1" s="1" t="s">
        <v>3574</v>
      </c>
      <c r="YD1" s="1" t="s">
        <v>3575</v>
      </c>
      <c r="YE1" s="1" t="s">
        <v>3576</v>
      </c>
      <c r="YF1" s="1" t="s">
        <v>3577</v>
      </c>
      <c r="YG1" s="1" t="s">
        <v>3578</v>
      </c>
      <c r="YH1" s="1" t="s">
        <v>3579</v>
      </c>
      <c r="YI1" s="1" t="s">
        <v>3580</v>
      </c>
      <c r="YJ1" s="1" t="s">
        <v>3581</v>
      </c>
      <c r="YK1" s="1" t="s">
        <v>3582</v>
      </c>
      <c r="YL1" s="1" t="s">
        <v>3583</v>
      </c>
      <c r="YM1" s="1" t="s">
        <v>3584</v>
      </c>
      <c r="YN1" s="1" t="s">
        <v>3585</v>
      </c>
      <c r="YO1" s="1" t="s">
        <v>3586</v>
      </c>
      <c r="YP1" s="1" t="s">
        <v>3587</v>
      </c>
      <c r="YQ1" s="1" t="s">
        <v>3588</v>
      </c>
      <c r="YR1" s="1" t="s">
        <v>3589</v>
      </c>
      <c r="YS1" s="1" t="s">
        <v>3590</v>
      </c>
      <c r="YT1" s="1" t="s">
        <v>3591</v>
      </c>
      <c r="YU1" s="1" t="s">
        <v>3592</v>
      </c>
      <c r="YV1" s="1" t="s">
        <v>3593</v>
      </c>
      <c r="YW1" s="1" t="s">
        <v>3594</v>
      </c>
      <c r="YX1" s="1" t="s">
        <v>3595</v>
      </c>
      <c r="YY1" s="1" t="s">
        <v>3596</v>
      </c>
      <c r="YZ1" s="1" t="s">
        <v>3597</v>
      </c>
      <c r="ZA1" s="1" t="s">
        <v>3598</v>
      </c>
      <c r="ZB1" s="1" t="s">
        <v>3599</v>
      </c>
      <c r="ZC1" s="1" t="s">
        <v>3600</v>
      </c>
      <c r="ZD1" s="1" t="s">
        <v>3601</v>
      </c>
      <c r="ZE1" s="1" t="s">
        <v>3602</v>
      </c>
      <c r="ZF1" s="1" t="s">
        <v>3603</v>
      </c>
      <c r="ZG1" s="1" t="s">
        <v>3604</v>
      </c>
      <c r="ZH1" s="1" t="s">
        <v>3605</v>
      </c>
      <c r="ZI1" s="1" t="s">
        <v>3606</v>
      </c>
      <c r="ZJ1" s="1" t="s">
        <v>3607</v>
      </c>
      <c r="ZK1" s="1" t="s">
        <v>3608</v>
      </c>
      <c r="ZL1" s="1" t="s">
        <v>3609</v>
      </c>
      <c r="ZM1" s="1" t="s">
        <v>3610</v>
      </c>
      <c r="ZN1" s="1" t="s">
        <v>3611</v>
      </c>
      <c r="ZO1" s="1" t="s">
        <v>3612</v>
      </c>
      <c r="ZP1" s="1" t="s">
        <v>3613</v>
      </c>
      <c r="ZQ1" s="1" t="s">
        <v>3614</v>
      </c>
      <c r="ZR1" s="1" t="s">
        <v>3615</v>
      </c>
      <c r="ZS1" s="1" t="s">
        <v>3616</v>
      </c>
      <c r="ZT1" s="1" t="s">
        <v>3617</v>
      </c>
      <c r="ZU1" s="1" t="s">
        <v>3618</v>
      </c>
      <c r="ZV1" s="1" t="s">
        <v>3619</v>
      </c>
      <c r="ZW1" s="1" t="s">
        <v>3620</v>
      </c>
      <c r="ZX1" s="1" t="s">
        <v>3621</v>
      </c>
      <c r="ZY1" s="1" t="s">
        <v>3622</v>
      </c>
      <c r="ZZ1" s="1" t="s">
        <v>3623</v>
      </c>
      <c r="AAA1" s="1" t="s">
        <v>3624</v>
      </c>
      <c r="AAB1" s="1" t="s">
        <v>3625</v>
      </c>
      <c r="AAC1" s="1" t="s">
        <v>3626</v>
      </c>
      <c r="AAD1" s="1" t="s">
        <v>3627</v>
      </c>
      <c r="AAE1" s="1" t="s">
        <v>3628</v>
      </c>
      <c r="AAF1" s="1" t="s">
        <v>3629</v>
      </c>
      <c r="AAG1" s="1" t="s">
        <v>3630</v>
      </c>
      <c r="AAH1" s="1" t="s">
        <v>3631</v>
      </c>
      <c r="AAI1" s="1" t="s">
        <v>3632</v>
      </c>
      <c r="AAJ1" s="1" t="s">
        <v>3633</v>
      </c>
      <c r="AAK1" s="1" t="s">
        <v>3634</v>
      </c>
      <c r="AAL1" s="1" t="s">
        <v>3635</v>
      </c>
      <c r="AAM1" s="1" t="s">
        <v>3636</v>
      </c>
      <c r="AAN1" s="1" t="s">
        <v>3637</v>
      </c>
      <c r="AAO1" s="1" t="s">
        <v>3638</v>
      </c>
      <c r="AAP1" s="1" t="s">
        <v>3639</v>
      </c>
      <c r="AAQ1" s="1" t="s">
        <v>3640</v>
      </c>
      <c r="AAR1" s="1" t="s">
        <v>3641</v>
      </c>
      <c r="AAS1" s="1" t="s">
        <v>3642</v>
      </c>
      <c r="AAT1" s="1" t="s">
        <v>3643</v>
      </c>
      <c r="AAU1" s="1" t="s">
        <v>3644</v>
      </c>
      <c r="AAV1" s="1" t="s">
        <v>3645</v>
      </c>
      <c r="AAW1" s="1" t="s">
        <v>3646</v>
      </c>
      <c r="AAX1" s="1" t="s">
        <v>3647</v>
      </c>
      <c r="AAY1" s="1" t="s">
        <v>3648</v>
      </c>
      <c r="AAZ1" s="1" t="s">
        <v>3649</v>
      </c>
      <c r="ABA1" s="1" t="s">
        <v>3650</v>
      </c>
    </row>
    <row r="2" spans="1:729" x14ac:dyDescent="0.25">
      <c r="A2" s="2">
        <v>1997</v>
      </c>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c r="ET2" s="2"/>
      <c r="EU2" s="2"/>
      <c r="EV2" s="2"/>
      <c r="EW2" s="2"/>
      <c r="EX2" s="2"/>
      <c r="EY2" s="2"/>
      <c r="EZ2" s="2"/>
      <c r="FA2" s="2"/>
      <c r="FB2" s="2"/>
      <c r="FC2" s="2"/>
      <c r="FD2" s="2"/>
      <c r="FE2" s="2"/>
      <c r="FF2" s="2"/>
      <c r="FG2" s="2"/>
      <c r="FH2" s="2"/>
      <c r="FI2" s="2"/>
      <c r="FJ2" s="2"/>
      <c r="FK2" s="2"/>
      <c r="FL2" s="2"/>
      <c r="FM2" s="2"/>
      <c r="FN2" s="2"/>
      <c r="FO2" s="2"/>
      <c r="FP2" s="2"/>
      <c r="FQ2" s="2"/>
      <c r="FR2" s="2"/>
      <c r="FS2" s="2"/>
      <c r="FT2" s="2"/>
      <c r="FU2" s="2"/>
      <c r="FV2" s="2"/>
      <c r="FW2" s="2"/>
      <c r="FX2" s="2"/>
      <c r="FY2" s="2"/>
      <c r="FZ2" s="2"/>
      <c r="GA2" s="2"/>
      <c r="GB2" s="2"/>
      <c r="GC2" s="2"/>
      <c r="GD2" s="2"/>
      <c r="GE2" s="2"/>
      <c r="GF2" s="2"/>
      <c r="GG2" s="2"/>
      <c r="GH2" s="2"/>
      <c r="GI2" s="2"/>
      <c r="GJ2" s="2"/>
      <c r="GK2" s="2"/>
      <c r="GL2" s="2"/>
      <c r="GM2" s="2"/>
      <c r="GN2" s="2"/>
      <c r="GO2" s="2"/>
      <c r="GP2" s="2"/>
      <c r="GQ2" s="2"/>
      <c r="GR2" s="2"/>
      <c r="GS2" s="2"/>
      <c r="GT2" s="2"/>
      <c r="GU2" s="2"/>
      <c r="GV2" s="2"/>
      <c r="GW2" s="2"/>
      <c r="GX2" s="2"/>
      <c r="GY2" s="2"/>
      <c r="GZ2" s="2"/>
      <c r="HA2" s="2"/>
      <c r="HB2" s="2"/>
      <c r="HC2" s="2"/>
      <c r="HD2" s="2"/>
      <c r="HE2" s="2"/>
      <c r="HF2" s="2"/>
      <c r="HG2" s="2"/>
      <c r="HH2" s="2"/>
      <c r="HI2" s="2"/>
      <c r="HJ2" s="2"/>
      <c r="HK2" s="2"/>
      <c r="HL2" s="2"/>
      <c r="HM2" s="2"/>
      <c r="HN2" s="2"/>
      <c r="HO2" s="2"/>
      <c r="HP2" s="2"/>
      <c r="HQ2" s="2"/>
      <c r="HR2" s="2"/>
      <c r="HS2" s="2"/>
      <c r="HT2" s="2"/>
      <c r="HU2" s="2"/>
      <c r="HV2" s="2"/>
      <c r="HW2" s="2"/>
      <c r="HX2" s="2"/>
      <c r="HY2" s="2"/>
      <c r="HZ2" s="2"/>
      <c r="IA2" s="2"/>
      <c r="IB2" s="2"/>
      <c r="IC2" s="2"/>
      <c r="ID2" s="2"/>
      <c r="IE2" s="2"/>
      <c r="IF2" s="2"/>
      <c r="IG2" s="2"/>
      <c r="IH2" s="2"/>
      <c r="II2" s="2"/>
      <c r="IJ2" s="2"/>
      <c r="IK2" s="2"/>
      <c r="IL2" s="2"/>
      <c r="IM2" s="2"/>
      <c r="IN2" s="2"/>
      <c r="IO2" s="2"/>
      <c r="IP2" s="2"/>
      <c r="IQ2" s="2"/>
      <c r="IR2" s="2"/>
      <c r="IS2" s="2"/>
      <c r="IT2" s="2"/>
      <c r="IU2" s="2"/>
      <c r="IV2" s="2"/>
      <c r="IW2" s="2"/>
      <c r="IX2" s="2"/>
      <c r="IY2" s="2"/>
      <c r="IZ2" s="2"/>
      <c r="JA2" s="2"/>
      <c r="JB2" s="2"/>
      <c r="JC2" s="2"/>
      <c r="JD2" s="2"/>
      <c r="JE2" s="2"/>
      <c r="JF2" s="2"/>
      <c r="JG2" s="2"/>
      <c r="JH2" s="2"/>
      <c r="JI2" s="2"/>
      <c r="JJ2" s="2"/>
      <c r="JK2" s="2"/>
      <c r="JL2" s="2"/>
      <c r="JM2" s="2"/>
      <c r="JN2" s="2"/>
      <c r="JO2" s="2"/>
      <c r="JP2" s="2"/>
      <c r="JQ2" s="2"/>
      <c r="JR2" s="2"/>
      <c r="JS2" s="2"/>
      <c r="JT2" s="2"/>
      <c r="JU2" s="2"/>
      <c r="JV2" s="2"/>
      <c r="JW2" s="2"/>
      <c r="JX2" s="2"/>
      <c r="JY2" s="2"/>
      <c r="JZ2" s="2"/>
      <c r="KA2" s="2"/>
      <c r="KB2" s="2"/>
      <c r="KC2" s="2"/>
      <c r="KD2" s="2"/>
      <c r="KE2" s="2"/>
      <c r="KF2" s="2"/>
      <c r="KG2" s="2"/>
      <c r="KH2" s="2"/>
      <c r="KI2" s="2"/>
      <c r="KJ2" s="2"/>
      <c r="KK2" s="2"/>
      <c r="KL2" s="2"/>
      <c r="KM2" s="2"/>
      <c r="KN2" s="2"/>
      <c r="KO2" s="2"/>
      <c r="KP2" s="2"/>
      <c r="KQ2" s="2"/>
      <c r="KR2" s="2"/>
      <c r="KS2" s="2"/>
      <c r="KT2" s="2"/>
      <c r="KU2" s="2"/>
      <c r="KV2" s="2"/>
      <c r="KW2" s="2"/>
      <c r="KX2" s="2"/>
      <c r="KY2" s="2"/>
      <c r="KZ2" s="2"/>
      <c r="LA2" s="2"/>
      <c r="LB2" s="2"/>
      <c r="LC2" s="2"/>
      <c r="LD2" s="2"/>
      <c r="LE2" s="2"/>
      <c r="LF2" s="2"/>
      <c r="LG2" s="2"/>
      <c r="LH2" s="2"/>
      <c r="LI2" s="2"/>
      <c r="LJ2" s="2"/>
      <c r="LK2" s="2"/>
      <c r="LL2" s="2"/>
      <c r="LM2" s="2"/>
      <c r="LN2" s="2"/>
      <c r="LO2" s="2"/>
      <c r="LP2" s="2"/>
      <c r="LQ2" s="2">
        <v>76</v>
      </c>
      <c r="LR2" s="2">
        <v>85</v>
      </c>
      <c r="LS2" s="2"/>
      <c r="LT2" s="2"/>
      <c r="LU2" s="2"/>
      <c r="LV2" s="2"/>
      <c r="LW2" s="2"/>
      <c r="LX2" s="2"/>
      <c r="LY2" s="2"/>
      <c r="LZ2" s="2"/>
      <c r="MA2" s="2"/>
      <c r="MB2" s="2"/>
      <c r="MC2" s="2"/>
      <c r="MD2" s="2"/>
      <c r="ME2" s="2"/>
      <c r="MF2" s="2"/>
      <c r="MG2" s="2"/>
      <c r="MH2" s="2"/>
      <c r="MI2" s="2"/>
      <c r="MJ2" s="2"/>
      <c r="MK2" s="2"/>
      <c r="ML2" s="2"/>
      <c r="MM2" s="2"/>
      <c r="MN2" s="2"/>
      <c r="MO2" s="2"/>
      <c r="MP2" s="2"/>
      <c r="MQ2" s="2"/>
      <c r="MR2" s="2"/>
      <c r="MS2" s="2"/>
      <c r="MT2" s="2"/>
      <c r="MU2" s="2"/>
      <c r="MV2" s="2"/>
      <c r="MW2" s="2"/>
      <c r="MX2" s="2"/>
      <c r="MY2" s="2"/>
      <c r="MZ2" s="2"/>
      <c r="NA2" s="2"/>
      <c r="NB2" s="2"/>
      <c r="NC2" s="2"/>
      <c r="ND2" s="2"/>
      <c r="NE2" s="2"/>
      <c r="NF2" s="2"/>
      <c r="NG2" s="2"/>
      <c r="NH2" s="2"/>
      <c r="NI2" s="2"/>
      <c r="NJ2" s="2"/>
      <c r="NK2" s="2"/>
      <c r="NL2" s="2"/>
      <c r="NM2" s="2"/>
      <c r="NN2" s="2"/>
      <c r="NO2" s="2"/>
      <c r="NP2" s="2"/>
      <c r="NQ2" s="2"/>
      <c r="NR2" s="2"/>
      <c r="NS2" s="2"/>
      <c r="NT2" s="2"/>
      <c r="NU2" s="2"/>
      <c r="NV2" s="2"/>
      <c r="NW2" s="2"/>
      <c r="NX2" s="2"/>
      <c r="NY2" s="2"/>
      <c r="NZ2" s="2"/>
      <c r="OA2" s="2"/>
      <c r="OB2" s="2"/>
      <c r="OC2" s="2"/>
      <c r="OD2" s="2"/>
      <c r="OE2" s="2"/>
      <c r="OF2" s="2"/>
      <c r="OG2" s="2"/>
      <c r="OH2" s="2"/>
      <c r="OI2" s="2"/>
      <c r="OJ2" s="2"/>
      <c r="OK2" s="2"/>
      <c r="OL2" s="2"/>
      <c r="OM2" s="2"/>
      <c r="ON2" s="2"/>
      <c r="OO2" s="2"/>
      <c r="OP2" s="2"/>
      <c r="OQ2" s="2"/>
      <c r="OR2" s="2"/>
      <c r="OS2" s="2"/>
      <c r="OT2" s="2"/>
      <c r="OU2" s="2"/>
      <c r="OV2" s="2"/>
      <c r="OW2" s="2"/>
      <c r="OX2" s="2"/>
      <c r="OY2" s="2"/>
      <c r="OZ2" s="2"/>
      <c r="PA2" s="2"/>
      <c r="PB2" s="2"/>
      <c r="PC2" s="2"/>
      <c r="PD2" s="2"/>
      <c r="PE2" s="2"/>
      <c r="PF2" s="2"/>
      <c r="PG2" s="2"/>
      <c r="PH2" s="2"/>
      <c r="PI2" s="2"/>
      <c r="PJ2" s="2"/>
      <c r="PK2" s="2"/>
      <c r="PL2" s="2"/>
      <c r="PM2" s="2"/>
      <c r="PN2" s="2"/>
      <c r="PO2" s="2"/>
      <c r="PP2" s="2"/>
      <c r="PQ2" s="2"/>
      <c r="PR2" s="2"/>
      <c r="PS2" s="2"/>
      <c r="PT2" s="2"/>
      <c r="PU2" s="2"/>
      <c r="PV2" s="2"/>
      <c r="PW2" s="2"/>
      <c r="PX2" s="2"/>
      <c r="PY2" s="2"/>
      <c r="PZ2" s="2"/>
      <c r="QA2" s="2"/>
      <c r="QB2" s="2"/>
      <c r="QC2" s="2"/>
      <c r="QD2" s="2"/>
      <c r="QE2" s="2"/>
      <c r="QF2" s="2"/>
      <c r="QG2" s="2"/>
      <c r="QH2" s="2"/>
      <c r="QI2" s="2"/>
      <c r="QJ2" s="2"/>
      <c r="QK2" s="2"/>
      <c r="QL2" s="2"/>
      <c r="QM2" s="2"/>
      <c r="QN2" s="2"/>
      <c r="QO2" s="2"/>
      <c r="QP2" s="2"/>
      <c r="QQ2" s="2"/>
      <c r="QR2" s="2"/>
      <c r="QS2" s="2"/>
      <c r="QT2" s="2"/>
      <c r="QU2" s="2"/>
      <c r="QV2" s="2"/>
      <c r="QW2" s="2"/>
      <c r="QX2" s="2"/>
      <c r="QY2" s="2"/>
      <c r="QZ2" s="2"/>
      <c r="RA2" s="2"/>
      <c r="RB2" s="2"/>
      <c r="RC2" s="2"/>
      <c r="RD2" s="2"/>
      <c r="RE2" s="2"/>
      <c r="RF2" s="2"/>
      <c r="RG2" s="2"/>
      <c r="RH2" s="2"/>
      <c r="RI2" s="2"/>
      <c r="RJ2" s="2"/>
      <c r="RK2" s="2"/>
      <c r="RL2" s="2"/>
      <c r="RM2" s="2"/>
      <c r="RN2" s="2"/>
      <c r="RO2" s="2"/>
      <c r="RP2" s="2"/>
      <c r="RQ2" s="2"/>
      <c r="RR2" s="2"/>
      <c r="RS2" s="2"/>
      <c r="RT2" s="2"/>
      <c r="RU2" s="2"/>
      <c r="RV2" s="2"/>
      <c r="RW2" s="2"/>
      <c r="RX2" s="2"/>
      <c r="RY2" s="2"/>
      <c r="RZ2" s="2"/>
      <c r="SA2" s="2"/>
      <c r="SB2" s="2"/>
      <c r="SC2" s="2"/>
      <c r="SD2" s="2"/>
      <c r="SE2" s="2"/>
      <c r="SF2" s="2"/>
      <c r="SG2" s="2"/>
      <c r="SH2" s="2"/>
      <c r="SI2" s="2"/>
      <c r="SJ2" s="2"/>
      <c r="SK2" s="2"/>
      <c r="SL2" s="2"/>
      <c r="SM2" s="2"/>
      <c r="SN2" s="2"/>
      <c r="SO2" s="2"/>
      <c r="SP2" s="2"/>
      <c r="SQ2" s="2"/>
      <c r="SR2" s="2"/>
      <c r="SS2" s="2"/>
      <c r="ST2" s="2"/>
      <c r="SU2" s="2"/>
      <c r="SV2" s="2"/>
      <c r="SW2" s="2"/>
      <c r="SX2" s="2"/>
      <c r="SY2" s="2"/>
      <c r="SZ2" s="2"/>
      <c r="TA2" s="2"/>
      <c r="TB2" s="2"/>
      <c r="TC2" s="2"/>
      <c r="TD2" s="2"/>
      <c r="TE2" s="2"/>
      <c r="TF2" s="2"/>
      <c r="TG2" s="2"/>
      <c r="TH2" s="2"/>
      <c r="TI2" s="2"/>
      <c r="TJ2" s="2"/>
      <c r="TK2" s="2"/>
      <c r="TL2" s="2"/>
      <c r="TM2" s="2"/>
      <c r="TN2" s="2"/>
      <c r="TO2" s="2"/>
      <c r="TP2" s="2"/>
      <c r="TQ2" s="2"/>
      <c r="TR2" s="2"/>
      <c r="TS2" s="2"/>
      <c r="TT2" s="2"/>
      <c r="TU2" s="2"/>
      <c r="TV2" s="2"/>
      <c r="TW2" s="2"/>
      <c r="TX2" s="2"/>
      <c r="TY2" s="2"/>
      <c r="TZ2" s="2"/>
      <c r="UA2" s="2"/>
      <c r="UB2" s="2"/>
      <c r="UC2" s="2"/>
      <c r="UD2" s="2"/>
      <c r="UE2" s="2"/>
      <c r="UF2" s="2"/>
      <c r="UG2" s="2"/>
      <c r="UH2" s="2"/>
      <c r="UI2" s="2"/>
      <c r="UJ2" s="2"/>
      <c r="UK2" s="2"/>
      <c r="UL2" s="2"/>
      <c r="UM2" s="2"/>
      <c r="UN2" s="2"/>
      <c r="UO2" s="2"/>
      <c r="UP2" s="2"/>
      <c r="UQ2" s="2"/>
      <c r="UR2" s="2"/>
      <c r="US2" s="2"/>
      <c r="UT2" s="2"/>
      <c r="UU2" s="2"/>
      <c r="UV2" s="2"/>
      <c r="UW2" s="2"/>
      <c r="UX2" s="2"/>
      <c r="UY2" s="2"/>
      <c r="UZ2" s="2"/>
      <c r="VA2" s="2"/>
      <c r="VB2" s="2"/>
      <c r="VC2" s="2"/>
      <c r="VD2" s="2"/>
      <c r="VE2" s="2"/>
      <c r="VF2" s="2"/>
      <c r="VG2" s="2"/>
      <c r="VH2" s="2"/>
      <c r="VI2" s="2"/>
      <c r="VJ2" s="2"/>
      <c r="VK2" s="2"/>
      <c r="VL2" s="2"/>
      <c r="VM2" s="2"/>
      <c r="VN2" s="2"/>
      <c r="VO2" s="2"/>
      <c r="VP2" s="2"/>
      <c r="VQ2" s="2"/>
      <c r="VR2" s="2"/>
      <c r="VS2" s="2"/>
      <c r="VT2" s="2"/>
      <c r="VU2" s="2"/>
      <c r="VV2" s="2"/>
      <c r="VW2" s="2"/>
      <c r="VX2" s="2"/>
      <c r="VY2" s="2"/>
      <c r="VZ2" s="2"/>
      <c r="WA2" s="2"/>
      <c r="WB2" s="2"/>
      <c r="WC2" s="2"/>
      <c r="WD2" s="2"/>
      <c r="WE2" s="2"/>
      <c r="WF2" s="2"/>
      <c r="WG2" s="2"/>
      <c r="WH2" s="2"/>
      <c r="WI2" s="2"/>
      <c r="WJ2" s="2"/>
      <c r="WK2" s="2"/>
      <c r="WL2" s="2"/>
      <c r="WM2" s="2"/>
      <c r="WN2" s="2"/>
      <c r="WO2" s="2"/>
      <c r="WP2" s="2"/>
      <c r="WQ2" s="2"/>
      <c r="WR2" s="2"/>
      <c r="WS2" s="2"/>
      <c r="WT2" s="2"/>
      <c r="WU2" s="2"/>
      <c r="WV2" s="2"/>
      <c r="WW2" s="2"/>
      <c r="WX2" s="2"/>
      <c r="WY2" s="2"/>
      <c r="WZ2" s="2"/>
      <c r="XA2" s="2"/>
      <c r="XB2" s="2"/>
      <c r="XC2" s="2"/>
      <c r="XD2" s="2"/>
      <c r="XE2" s="2"/>
      <c r="XF2" s="2"/>
      <c r="XG2" s="2"/>
      <c r="XH2" s="2"/>
      <c r="XI2" s="2"/>
      <c r="XJ2" s="2"/>
      <c r="XK2" s="2"/>
      <c r="XL2" s="2"/>
      <c r="XM2" s="2"/>
      <c r="XN2" s="2"/>
      <c r="XO2" s="2"/>
      <c r="XP2" s="2"/>
      <c r="XQ2" s="2"/>
      <c r="XR2" s="2"/>
      <c r="XS2" s="2"/>
      <c r="XT2" s="2"/>
      <c r="XU2" s="2"/>
      <c r="XV2" s="2"/>
      <c r="XW2" s="2"/>
      <c r="XX2" s="2"/>
      <c r="XY2" s="2"/>
      <c r="XZ2" s="2"/>
      <c r="YA2" s="2"/>
      <c r="YB2" s="2"/>
      <c r="YC2" s="2"/>
      <c r="YD2" s="2"/>
      <c r="YE2" s="2"/>
      <c r="YF2" s="2"/>
      <c r="YG2" s="2"/>
      <c r="YH2" s="2"/>
      <c r="YI2" s="2"/>
      <c r="YJ2" s="2"/>
      <c r="YK2" s="2"/>
      <c r="YL2" s="2"/>
      <c r="YM2" s="2"/>
      <c r="YN2" s="2"/>
      <c r="YO2" s="2"/>
      <c r="YP2" s="2"/>
      <c r="YQ2" s="2"/>
      <c r="YR2" s="2"/>
      <c r="YS2" s="2"/>
      <c r="YT2" s="2"/>
      <c r="YU2" s="2"/>
      <c r="YV2" s="2"/>
      <c r="YW2" s="2"/>
      <c r="YX2" s="2"/>
      <c r="YY2" s="2"/>
      <c r="YZ2" s="2"/>
      <c r="ZA2" s="2"/>
      <c r="ZB2" s="2"/>
      <c r="ZC2" s="2"/>
      <c r="ZD2" s="2"/>
      <c r="ZE2" s="2"/>
      <c r="ZF2" s="2"/>
      <c r="ZG2" s="2"/>
      <c r="ZH2" s="2"/>
      <c r="ZI2" s="2"/>
      <c r="ZJ2" s="2"/>
      <c r="ZK2" s="2"/>
      <c r="ZL2" s="2"/>
      <c r="ZM2" s="2"/>
      <c r="ZN2" s="2"/>
      <c r="ZO2" s="2">
        <v>221</v>
      </c>
      <c r="ZP2" s="2" t="s">
        <v>23</v>
      </c>
      <c r="ZQ2" s="2"/>
      <c r="ZR2" s="2"/>
      <c r="ZS2" s="2"/>
      <c r="ZT2" s="2"/>
      <c r="ZU2" s="2"/>
      <c r="ZV2" s="2"/>
      <c r="ZW2" s="2"/>
      <c r="ZX2" s="2"/>
      <c r="ZY2" s="2"/>
      <c r="ZZ2" s="2"/>
      <c r="AAA2" s="2"/>
      <c r="AAB2" s="2"/>
      <c r="AAC2" s="2"/>
      <c r="AAD2" s="2"/>
      <c r="AAE2" s="2"/>
      <c r="AAF2" s="2"/>
      <c r="AAG2" s="2"/>
      <c r="AAH2" s="2"/>
      <c r="AAI2" s="2"/>
      <c r="AAJ2" s="2"/>
      <c r="AAK2" s="2"/>
      <c r="AAL2" s="2"/>
      <c r="AAM2" s="2"/>
      <c r="AAN2" s="2"/>
      <c r="AAO2" s="2"/>
      <c r="AAP2" s="2"/>
      <c r="AAQ2" s="2"/>
      <c r="AAR2" s="2"/>
      <c r="AAS2" s="2"/>
      <c r="AAT2" s="2"/>
      <c r="AAU2" s="2"/>
      <c r="AAV2" s="2"/>
      <c r="AAW2" s="2"/>
      <c r="AAX2" s="2"/>
      <c r="AAY2" s="2"/>
      <c r="AAZ2" s="2"/>
      <c r="ABA2" s="2"/>
    </row>
    <row r="3" spans="1:729" x14ac:dyDescent="0.25">
      <c r="A3" s="2">
        <v>2002</v>
      </c>
      <c r="B3" s="2">
        <v>284</v>
      </c>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c r="FB3" s="2"/>
      <c r="FC3" s="2"/>
      <c r="FD3" s="2"/>
      <c r="FE3" s="2"/>
      <c r="FF3" s="2"/>
      <c r="FG3" s="2"/>
      <c r="FH3" s="2"/>
      <c r="FI3" s="2"/>
      <c r="FJ3" s="2"/>
      <c r="FK3" s="2"/>
      <c r="FL3" s="2"/>
      <c r="FM3" s="2"/>
      <c r="FN3" s="2"/>
      <c r="FO3" s="2"/>
      <c r="FP3" s="2"/>
      <c r="FQ3" s="2"/>
      <c r="FR3" s="2"/>
      <c r="FS3" s="2"/>
      <c r="FT3" s="2"/>
      <c r="FU3" s="2"/>
      <c r="FV3" s="2"/>
      <c r="FW3" s="2"/>
      <c r="FX3" s="2"/>
      <c r="FY3" s="2"/>
      <c r="FZ3" s="2"/>
      <c r="GA3" s="2"/>
      <c r="GB3" s="2"/>
      <c r="GC3" s="2"/>
      <c r="GD3" s="2"/>
      <c r="GE3" s="2"/>
      <c r="GF3" s="2"/>
      <c r="GG3" s="2"/>
      <c r="GH3" s="2"/>
      <c r="GI3" s="2"/>
      <c r="GJ3" s="2"/>
      <c r="GK3" s="2"/>
      <c r="GL3" s="2"/>
      <c r="GM3" s="2"/>
      <c r="GN3" s="2"/>
      <c r="GO3" s="2"/>
      <c r="GP3" s="2"/>
      <c r="GQ3" s="2"/>
      <c r="GR3" s="2"/>
      <c r="GS3" s="2"/>
      <c r="GT3" s="2"/>
      <c r="GU3" s="2"/>
      <c r="GV3" s="2"/>
      <c r="GW3" s="2"/>
      <c r="GX3" s="2"/>
      <c r="GY3" s="2"/>
      <c r="GZ3" s="2"/>
      <c r="HA3" s="2"/>
      <c r="HB3" s="2"/>
      <c r="HC3" s="2"/>
      <c r="HD3" s="2"/>
      <c r="HE3" s="2"/>
      <c r="HF3" s="2"/>
      <c r="HG3" s="2"/>
      <c r="HH3" s="2"/>
      <c r="HI3" s="2"/>
      <c r="HJ3" s="2"/>
      <c r="HK3" s="2"/>
      <c r="HL3" s="2"/>
      <c r="HM3" s="2"/>
      <c r="HN3" s="2"/>
      <c r="HO3" s="2"/>
      <c r="HP3" s="2"/>
      <c r="HQ3" s="2"/>
      <c r="HR3" s="2"/>
      <c r="HS3" s="2"/>
      <c r="HT3" s="2"/>
      <c r="HU3" s="2"/>
      <c r="HV3" s="2"/>
      <c r="HW3" s="2"/>
      <c r="HX3" s="2"/>
      <c r="HY3" s="2"/>
      <c r="HZ3" s="2"/>
      <c r="IA3" s="2"/>
      <c r="IB3" s="2"/>
      <c r="IC3" s="2"/>
      <c r="ID3" s="2"/>
      <c r="IE3" s="2"/>
      <c r="IF3" s="2"/>
      <c r="IG3" s="2"/>
      <c r="IH3" s="2"/>
      <c r="II3" s="2"/>
      <c r="IJ3" s="2"/>
      <c r="IK3" s="2"/>
      <c r="IL3" s="2"/>
      <c r="IM3" s="2"/>
      <c r="IN3" s="2"/>
      <c r="IO3" s="2"/>
      <c r="IP3" s="2"/>
      <c r="IQ3" s="2"/>
      <c r="IR3" s="2"/>
      <c r="IS3" s="2"/>
      <c r="IT3" s="2"/>
      <c r="IU3" s="2"/>
      <c r="IV3" s="2"/>
      <c r="IW3" s="2"/>
      <c r="IX3" s="2"/>
      <c r="IY3" s="2"/>
      <c r="IZ3" s="2"/>
      <c r="JA3" s="2"/>
      <c r="JB3" s="2"/>
      <c r="JC3" s="2"/>
      <c r="JD3" s="2"/>
      <c r="JE3" s="2"/>
      <c r="JF3" s="2"/>
      <c r="JG3" s="2"/>
      <c r="JH3" s="2"/>
      <c r="JI3" s="2"/>
      <c r="JJ3" s="2"/>
      <c r="JK3" s="2"/>
      <c r="JL3" s="2"/>
      <c r="JM3" s="2"/>
      <c r="JN3" s="2"/>
      <c r="JO3" s="2"/>
      <c r="JP3" s="2"/>
      <c r="JQ3" s="2"/>
      <c r="JR3" s="2"/>
      <c r="JS3" s="2"/>
      <c r="JT3" s="2"/>
      <c r="JU3" s="2"/>
      <c r="JV3" s="2"/>
      <c r="JW3" s="2"/>
      <c r="JX3" s="2"/>
      <c r="JY3" s="2"/>
      <c r="JZ3" s="2"/>
      <c r="KA3" s="2"/>
      <c r="KB3" s="2"/>
      <c r="KC3" s="2"/>
      <c r="KD3" s="2"/>
      <c r="KE3" s="2"/>
      <c r="KF3" s="2"/>
      <c r="KG3" s="2"/>
      <c r="KH3" s="2"/>
      <c r="KI3" s="2"/>
      <c r="KJ3" s="2"/>
      <c r="KK3" s="2"/>
      <c r="KL3" s="2"/>
      <c r="KM3" s="2"/>
      <c r="KN3" s="2"/>
      <c r="KO3" s="2"/>
      <c r="KP3" s="2"/>
      <c r="KQ3" s="2"/>
      <c r="KR3" s="2"/>
      <c r="KS3" s="2"/>
      <c r="KT3" s="2"/>
      <c r="KU3" s="2"/>
      <c r="KV3" s="2"/>
      <c r="KW3" s="2"/>
      <c r="KX3" s="2"/>
      <c r="KY3" s="2"/>
      <c r="KZ3" s="2"/>
      <c r="LA3" s="2"/>
      <c r="LB3" s="2"/>
      <c r="LC3" s="2"/>
      <c r="LD3" s="2"/>
      <c r="LE3" s="2"/>
      <c r="LF3" s="2"/>
      <c r="LG3" s="2"/>
      <c r="LH3" s="2"/>
      <c r="LI3" s="2"/>
      <c r="LJ3" s="2"/>
      <c r="LK3" s="2"/>
      <c r="LL3" s="2"/>
      <c r="LM3" s="2"/>
      <c r="LN3" s="2"/>
      <c r="LO3" s="2"/>
      <c r="LP3" s="2"/>
      <c r="LQ3" s="2">
        <v>95</v>
      </c>
      <c r="LR3" s="2">
        <v>89</v>
      </c>
      <c r="LS3" s="2"/>
      <c r="LT3" s="2"/>
      <c r="LU3" s="2"/>
      <c r="LV3" s="2"/>
      <c r="LW3" s="2"/>
      <c r="LX3" s="2"/>
      <c r="LY3" s="2"/>
      <c r="LZ3" s="2"/>
      <c r="MA3" s="2"/>
      <c r="MB3" s="2"/>
      <c r="MC3" s="2"/>
      <c r="MD3" s="2"/>
      <c r="ME3" s="2"/>
      <c r="MF3" s="2"/>
      <c r="MG3" s="2"/>
      <c r="MH3" s="2"/>
      <c r="MI3" s="2"/>
      <c r="MJ3" s="2"/>
      <c r="MK3" s="2"/>
      <c r="ML3" s="2"/>
      <c r="MM3" s="2"/>
      <c r="MN3" s="2"/>
      <c r="MO3" s="2"/>
      <c r="MP3" s="2"/>
      <c r="MQ3" s="2"/>
      <c r="MR3" s="2"/>
      <c r="MS3" s="2"/>
      <c r="MT3" s="2"/>
      <c r="MU3" s="2"/>
      <c r="MV3" s="2"/>
      <c r="MW3" s="2"/>
      <c r="MX3" s="2"/>
      <c r="MY3" s="2"/>
      <c r="MZ3" s="2"/>
      <c r="NA3" s="2"/>
      <c r="NB3" s="2"/>
      <c r="NC3" s="2"/>
      <c r="ND3" s="2"/>
      <c r="NE3" s="2"/>
      <c r="NF3" s="2"/>
      <c r="NG3" s="2"/>
      <c r="NH3" s="2"/>
      <c r="NI3" s="2"/>
      <c r="NJ3" s="2"/>
      <c r="NK3" s="2"/>
      <c r="NL3" s="2"/>
      <c r="NM3" s="2"/>
      <c r="NN3" s="2"/>
      <c r="NO3" s="2"/>
      <c r="NP3" s="2"/>
      <c r="NQ3" s="2"/>
      <c r="NR3" s="2"/>
      <c r="NS3" s="2"/>
      <c r="NT3" s="2"/>
      <c r="NU3" s="2"/>
      <c r="NV3" s="2"/>
      <c r="NW3" s="2"/>
      <c r="NX3" s="2"/>
      <c r="NY3" s="2"/>
      <c r="NZ3" s="2"/>
      <c r="OA3" s="2"/>
      <c r="OB3" s="2"/>
      <c r="OC3" s="2"/>
      <c r="OD3" s="2"/>
      <c r="OE3" s="2"/>
      <c r="OF3" s="2"/>
      <c r="OG3" s="2"/>
      <c r="OH3" s="2"/>
      <c r="OI3" s="2"/>
      <c r="OJ3" s="2"/>
      <c r="OK3" s="2"/>
      <c r="OL3" s="2"/>
      <c r="OM3" s="2"/>
      <c r="ON3" s="2"/>
      <c r="OO3" s="2"/>
      <c r="OP3" s="2"/>
      <c r="OQ3" s="2"/>
      <c r="OR3" s="2"/>
      <c r="OS3" s="2"/>
      <c r="OT3" s="2"/>
      <c r="OU3" s="2"/>
      <c r="OV3" s="2"/>
      <c r="OW3" s="2"/>
      <c r="OX3" s="2"/>
      <c r="OY3" s="2"/>
      <c r="OZ3" s="2"/>
      <c r="PA3" s="2"/>
      <c r="PB3" s="2"/>
      <c r="PC3" s="2"/>
      <c r="PD3" s="2"/>
      <c r="PE3" s="2"/>
      <c r="PF3" s="2"/>
      <c r="PG3" s="2"/>
      <c r="PH3" s="2"/>
      <c r="PI3" s="2"/>
      <c r="PJ3" s="2"/>
      <c r="PK3" s="2"/>
      <c r="PL3" s="2"/>
      <c r="PM3" s="2"/>
      <c r="PN3" s="2"/>
      <c r="PO3" s="2"/>
      <c r="PP3" s="2"/>
      <c r="PQ3" s="2"/>
      <c r="PR3" s="2"/>
      <c r="PS3" s="2"/>
      <c r="PT3" s="2"/>
      <c r="PU3" s="2"/>
      <c r="PV3" s="2"/>
      <c r="PW3" s="2"/>
      <c r="PX3" s="2"/>
      <c r="PY3" s="2"/>
      <c r="PZ3" s="2"/>
      <c r="QA3" s="2"/>
      <c r="QB3" s="2"/>
      <c r="QC3" s="2"/>
      <c r="QD3" s="2"/>
      <c r="QE3" s="2"/>
      <c r="QF3" s="2"/>
      <c r="QG3" s="2"/>
      <c r="QH3" s="2"/>
      <c r="QI3" s="2"/>
      <c r="QJ3" s="2"/>
      <c r="QK3" s="2"/>
      <c r="QL3" s="2"/>
      <c r="QM3" s="2"/>
      <c r="QN3" s="2"/>
      <c r="QO3" s="2"/>
      <c r="QP3" s="2"/>
      <c r="QQ3" s="2"/>
      <c r="QR3" s="2"/>
      <c r="QS3" s="2"/>
      <c r="QT3" s="2"/>
      <c r="QU3" s="2"/>
      <c r="QV3" s="2"/>
      <c r="QW3" s="2"/>
      <c r="QX3" s="2"/>
      <c r="QY3" s="2"/>
      <c r="QZ3" s="2"/>
      <c r="RA3" s="2"/>
      <c r="RB3" s="2"/>
      <c r="RC3" s="2"/>
      <c r="RD3" s="2"/>
      <c r="RE3" s="2"/>
      <c r="RF3" s="2"/>
      <c r="RG3" s="2"/>
      <c r="RH3" s="2"/>
      <c r="RI3" s="2"/>
      <c r="RJ3" s="2"/>
      <c r="RK3" s="2"/>
      <c r="RL3" s="2"/>
      <c r="RM3" s="2"/>
      <c r="RN3" s="2"/>
      <c r="RO3" s="2"/>
      <c r="RP3" s="2"/>
      <c r="RQ3" s="2"/>
      <c r="RR3" s="2"/>
      <c r="RS3" s="2"/>
      <c r="RT3" s="2"/>
      <c r="RU3" s="2"/>
      <c r="RV3" s="2"/>
      <c r="RW3" s="2"/>
      <c r="RX3" s="2"/>
      <c r="RY3" s="2"/>
      <c r="RZ3" s="2"/>
      <c r="SA3" s="2"/>
      <c r="SB3" s="2"/>
      <c r="SC3" s="2"/>
      <c r="SD3" s="2"/>
      <c r="SE3" s="2"/>
      <c r="SF3" s="2"/>
      <c r="SG3" s="2"/>
      <c r="SH3" s="2"/>
      <c r="SI3" s="2"/>
      <c r="SJ3" s="2"/>
      <c r="SK3" s="2"/>
      <c r="SL3" s="2"/>
      <c r="SM3" s="2"/>
      <c r="SN3" s="2"/>
      <c r="SO3" s="2"/>
      <c r="SP3" s="2"/>
      <c r="SQ3" s="2"/>
      <c r="SR3" s="2"/>
      <c r="SS3" s="2"/>
      <c r="ST3" s="2"/>
      <c r="SU3" s="2"/>
      <c r="SV3" s="2"/>
      <c r="SW3" s="2"/>
      <c r="SX3" s="2"/>
      <c r="SY3" s="2"/>
      <c r="SZ3" s="2"/>
      <c r="TA3" s="2"/>
      <c r="TB3" s="2"/>
      <c r="TC3" s="2"/>
      <c r="TD3" s="2"/>
      <c r="TE3" s="2"/>
      <c r="TF3" s="2"/>
      <c r="TG3" s="2"/>
      <c r="TH3" s="2"/>
      <c r="TI3" s="2"/>
      <c r="TJ3" s="2"/>
      <c r="TK3" s="2"/>
      <c r="TL3" s="2"/>
      <c r="TM3" s="2"/>
      <c r="TN3" s="2"/>
      <c r="TO3" s="2"/>
      <c r="TP3" s="2"/>
      <c r="TQ3" s="2"/>
      <c r="TR3" s="2"/>
      <c r="TS3" s="2"/>
      <c r="TT3" s="2"/>
      <c r="TU3" s="2"/>
      <c r="TV3" s="2"/>
      <c r="TW3" s="2"/>
      <c r="TX3" s="2"/>
      <c r="TY3" s="2"/>
      <c r="TZ3" s="2"/>
      <c r="UA3" s="2"/>
      <c r="UB3" s="2"/>
      <c r="UC3" s="2"/>
      <c r="UD3" s="2"/>
      <c r="UE3" s="2"/>
      <c r="UF3" s="2"/>
      <c r="UG3" s="2"/>
      <c r="UH3" s="2"/>
      <c r="UI3" s="2"/>
      <c r="UJ3" s="2"/>
      <c r="UK3" s="2"/>
      <c r="UL3" s="2"/>
      <c r="UM3" s="2"/>
      <c r="UN3" s="2"/>
      <c r="UO3" s="2"/>
      <c r="UP3" s="2"/>
      <c r="UQ3" s="2"/>
      <c r="UR3" s="2"/>
      <c r="US3" s="2"/>
      <c r="UT3" s="2"/>
      <c r="UU3" s="2"/>
      <c r="UV3" s="2"/>
      <c r="UW3" s="2"/>
      <c r="UX3" s="2"/>
      <c r="UY3" s="2"/>
      <c r="UZ3" s="2"/>
      <c r="VA3" s="2"/>
      <c r="VB3" s="2"/>
      <c r="VC3" s="2"/>
      <c r="VD3" s="2"/>
      <c r="VE3" s="2"/>
      <c r="VF3" s="2"/>
      <c r="VG3" s="2"/>
      <c r="VH3" s="2"/>
      <c r="VI3" s="2"/>
      <c r="VJ3" s="2"/>
      <c r="VK3" s="2"/>
      <c r="VL3" s="2"/>
      <c r="VM3" s="2"/>
      <c r="VN3" s="2"/>
      <c r="VO3" s="2"/>
      <c r="VP3" s="2"/>
      <c r="VQ3" s="2"/>
      <c r="VR3" s="2"/>
      <c r="VS3" s="2"/>
      <c r="VT3" s="2"/>
      <c r="VU3" s="2"/>
      <c r="VV3" s="2"/>
      <c r="VW3" s="2"/>
      <c r="VX3" s="2"/>
      <c r="VY3" s="2"/>
      <c r="VZ3" s="2"/>
      <c r="WA3" s="2"/>
      <c r="WB3" s="2"/>
      <c r="WC3" s="2"/>
      <c r="WD3" s="2"/>
      <c r="WE3" s="2"/>
      <c r="WF3" s="2"/>
      <c r="WG3" s="2"/>
      <c r="WH3" s="2"/>
      <c r="WI3" s="2"/>
      <c r="WJ3" s="2"/>
      <c r="WK3" s="2"/>
      <c r="WL3" s="2"/>
      <c r="WM3" s="2"/>
      <c r="WN3" s="2"/>
      <c r="WO3" s="2"/>
      <c r="WP3" s="2"/>
      <c r="WQ3" s="2"/>
      <c r="WR3" s="2"/>
      <c r="WS3" s="2"/>
      <c r="WT3" s="2"/>
      <c r="WU3" s="2"/>
      <c r="WV3" s="2"/>
      <c r="WW3" s="2"/>
      <c r="WX3" s="2"/>
      <c r="WY3" s="2"/>
      <c r="WZ3" s="2"/>
      <c r="XA3" s="2"/>
      <c r="XB3" s="2"/>
      <c r="XC3" s="2"/>
      <c r="XD3" s="2"/>
      <c r="XE3" s="2"/>
      <c r="XF3" s="2"/>
      <c r="XG3" s="2"/>
      <c r="XH3" s="2"/>
      <c r="XI3" s="2"/>
      <c r="XJ3" s="2"/>
      <c r="XK3" s="2"/>
      <c r="XL3" s="2"/>
      <c r="XM3" s="2"/>
      <c r="XN3" s="2"/>
      <c r="XO3" s="2"/>
      <c r="XP3" s="2"/>
      <c r="XQ3" s="2"/>
      <c r="XR3" s="2"/>
      <c r="XS3" s="2"/>
      <c r="XT3" s="2"/>
      <c r="XU3" s="2"/>
      <c r="XV3" s="2"/>
      <c r="XW3" s="2"/>
      <c r="XX3" s="2"/>
      <c r="XY3" s="2"/>
      <c r="XZ3" s="2"/>
      <c r="YA3" s="2"/>
      <c r="YB3" s="2"/>
      <c r="YC3" s="2"/>
      <c r="YD3" s="2"/>
      <c r="YE3" s="2"/>
      <c r="YF3" s="2"/>
      <c r="YG3" s="2"/>
      <c r="YH3" s="2"/>
      <c r="YI3" s="2"/>
      <c r="YJ3" s="2"/>
      <c r="YK3" s="2"/>
      <c r="YL3" s="2"/>
      <c r="YM3" s="2"/>
      <c r="YN3" s="2"/>
      <c r="YO3" s="2"/>
      <c r="YP3" s="2"/>
      <c r="YQ3" s="2"/>
      <c r="YR3" s="2"/>
      <c r="YS3" s="2"/>
      <c r="YT3" s="2"/>
      <c r="YU3" s="2"/>
      <c r="YV3" s="2"/>
      <c r="YW3" s="2"/>
      <c r="YX3" s="2"/>
      <c r="YY3" s="2"/>
      <c r="YZ3" s="2"/>
      <c r="ZA3" s="2"/>
      <c r="ZB3" s="2"/>
      <c r="ZC3" s="2"/>
      <c r="ZD3" s="2"/>
      <c r="ZE3" s="2"/>
      <c r="ZF3" s="2"/>
      <c r="ZG3" s="2"/>
      <c r="ZH3" s="2"/>
      <c r="ZI3" s="2"/>
      <c r="ZJ3" s="2"/>
      <c r="ZK3" s="2"/>
      <c r="ZL3" s="2"/>
      <c r="ZM3" s="2"/>
      <c r="ZN3" s="2"/>
      <c r="ZO3" s="2">
        <v>218</v>
      </c>
      <c r="ZP3" s="2">
        <v>5720110</v>
      </c>
      <c r="ZQ3" s="2"/>
      <c r="ZR3" s="2"/>
      <c r="ZS3" s="2"/>
      <c r="ZT3" s="2"/>
      <c r="ZU3" s="2"/>
      <c r="ZV3" s="2"/>
      <c r="ZW3" s="2"/>
      <c r="ZX3" s="2"/>
      <c r="ZY3" s="2"/>
      <c r="ZZ3" s="2"/>
      <c r="AAA3" s="2"/>
      <c r="AAB3" s="2"/>
      <c r="AAC3" s="2"/>
      <c r="AAD3" s="2"/>
      <c r="AAE3" s="2"/>
      <c r="AAF3" s="2"/>
      <c r="AAG3" s="2"/>
      <c r="AAH3" s="2"/>
      <c r="AAI3" s="2"/>
      <c r="AAJ3" s="2"/>
      <c r="AAK3" s="2"/>
      <c r="AAL3" s="2"/>
      <c r="AAM3" s="2"/>
      <c r="AAN3" s="2"/>
      <c r="AAO3" s="2"/>
      <c r="AAP3" s="2"/>
      <c r="AAQ3" s="2"/>
      <c r="AAR3" s="2"/>
      <c r="AAS3" s="2"/>
      <c r="AAT3" s="2"/>
      <c r="AAU3" s="2"/>
      <c r="AAV3" s="2"/>
      <c r="AAW3" s="2"/>
      <c r="AAX3" s="2"/>
      <c r="AAY3" s="2"/>
      <c r="AAZ3" s="2"/>
      <c r="ABA3" s="2"/>
    </row>
    <row r="4" spans="1:729" x14ac:dyDescent="0.25">
      <c r="A4" s="2">
        <v>2007</v>
      </c>
      <c r="B4" s="2">
        <v>306</v>
      </c>
      <c r="C4" s="2">
        <v>282</v>
      </c>
      <c r="D4" s="2">
        <v>26282791</v>
      </c>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c r="FB4" s="2"/>
      <c r="FC4" s="2"/>
      <c r="FD4" s="2"/>
      <c r="FE4" s="2"/>
      <c r="FF4" s="2"/>
      <c r="FG4" s="2"/>
      <c r="FH4" s="2"/>
      <c r="FI4" s="2"/>
      <c r="FJ4" s="2"/>
      <c r="FK4" s="2"/>
      <c r="FL4" s="2"/>
      <c r="FM4" s="2"/>
      <c r="FN4" s="2"/>
      <c r="FO4" s="2"/>
      <c r="FP4" s="2"/>
      <c r="FQ4" s="2"/>
      <c r="FR4" s="2"/>
      <c r="FS4" s="2"/>
      <c r="FT4" s="2"/>
      <c r="FU4" s="2"/>
      <c r="FV4" s="2"/>
      <c r="FW4" s="2"/>
      <c r="FX4" s="2"/>
      <c r="FY4" s="2"/>
      <c r="FZ4" s="2"/>
      <c r="GA4" s="2"/>
      <c r="GB4" s="2"/>
      <c r="GC4" s="2"/>
      <c r="GD4" s="2"/>
      <c r="GE4" s="2"/>
      <c r="GF4" s="2"/>
      <c r="GG4" s="2"/>
      <c r="GH4" s="2"/>
      <c r="GI4" s="2"/>
      <c r="GJ4" s="2"/>
      <c r="GK4" s="2"/>
      <c r="GL4" s="2"/>
      <c r="GM4" s="2"/>
      <c r="GN4" s="2"/>
      <c r="GO4" s="2"/>
      <c r="GP4" s="2"/>
      <c r="GQ4" s="2"/>
      <c r="GR4" s="2"/>
      <c r="GS4" s="2"/>
      <c r="GT4" s="2"/>
      <c r="GU4" s="2"/>
      <c r="GV4" s="2"/>
      <c r="GW4" s="2"/>
      <c r="GX4" s="2"/>
      <c r="GY4" s="2"/>
      <c r="GZ4" s="2"/>
      <c r="HA4" s="2"/>
      <c r="HB4" s="2"/>
      <c r="HC4" s="2"/>
      <c r="HD4" s="2"/>
      <c r="HE4" s="2"/>
      <c r="HF4" s="2"/>
      <c r="HG4" s="2"/>
      <c r="HH4" s="2"/>
      <c r="HI4" s="2"/>
      <c r="HJ4" s="2"/>
      <c r="HK4" s="2"/>
      <c r="HL4" s="2"/>
      <c r="HM4" s="2"/>
      <c r="HN4" s="2"/>
      <c r="HO4" s="2"/>
      <c r="HP4" s="2"/>
      <c r="HQ4" s="2"/>
      <c r="HR4" s="2"/>
      <c r="HS4" s="2"/>
      <c r="HT4" s="2"/>
      <c r="HU4" s="2"/>
      <c r="HV4" s="2"/>
      <c r="HW4" s="2"/>
      <c r="HX4" s="2"/>
      <c r="HY4" s="2"/>
      <c r="HZ4" s="2"/>
      <c r="IA4" s="2"/>
      <c r="IB4" s="2"/>
      <c r="IC4" s="2"/>
      <c r="ID4" s="2"/>
      <c r="IE4" s="2"/>
      <c r="IF4" s="2"/>
      <c r="IG4" s="2"/>
      <c r="IH4" s="2"/>
      <c r="II4" s="2"/>
      <c r="IJ4" s="2"/>
      <c r="IK4" s="2"/>
      <c r="IL4" s="2"/>
      <c r="IM4" s="2"/>
      <c r="IN4" s="2"/>
      <c r="IO4" s="2"/>
      <c r="IP4" s="2"/>
      <c r="IQ4" s="2"/>
      <c r="IR4" s="2"/>
      <c r="IS4" s="2"/>
      <c r="IT4" s="2"/>
      <c r="IU4" s="2"/>
      <c r="IV4" s="2"/>
      <c r="IW4" s="2"/>
      <c r="IX4" s="2"/>
      <c r="IY4" s="2"/>
      <c r="IZ4" s="2"/>
      <c r="JA4" s="2"/>
      <c r="JB4" s="2"/>
      <c r="JC4" s="2"/>
      <c r="JD4" s="2"/>
      <c r="JE4" s="2"/>
      <c r="JF4" s="2"/>
      <c r="JG4" s="2"/>
      <c r="JH4" s="2"/>
      <c r="JI4" s="2"/>
      <c r="JJ4" s="2"/>
      <c r="JK4" s="2"/>
      <c r="JL4" s="2"/>
      <c r="JM4" s="2"/>
      <c r="JN4" s="2"/>
      <c r="JO4" s="2"/>
      <c r="JP4" s="2"/>
      <c r="JQ4" s="2"/>
      <c r="JR4" s="2"/>
      <c r="JS4" s="2"/>
      <c r="JT4" s="2"/>
      <c r="JU4" s="2"/>
      <c r="JV4" s="2"/>
      <c r="JW4" s="2"/>
      <c r="JX4" s="2"/>
      <c r="JY4" s="2"/>
      <c r="JZ4" s="2"/>
      <c r="KA4" s="2"/>
      <c r="KB4" s="2"/>
      <c r="KC4" s="2"/>
      <c r="KD4" s="2"/>
      <c r="KE4" s="2"/>
      <c r="KF4" s="2"/>
      <c r="KG4" s="2"/>
      <c r="KH4" s="2"/>
      <c r="KI4" s="2"/>
      <c r="KJ4" s="2"/>
      <c r="KK4" s="2"/>
      <c r="KL4" s="2"/>
      <c r="KM4" s="2"/>
      <c r="KN4" s="2"/>
      <c r="KO4" s="2"/>
      <c r="KP4" s="2"/>
      <c r="KQ4" s="2"/>
      <c r="KR4" s="2"/>
      <c r="KS4" s="2"/>
      <c r="KT4" s="2"/>
      <c r="KU4" s="2"/>
      <c r="KV4" s="2"/>
      <c r="KW4" s="2"/>
      <c r="KX4" s="2"/>
      <c r="KY4" s="2"/>
      <c r="KZ4" s="2"/>
      <c r="LA4" s="2"/>
      <c r="LB4" s="2"/>
      <c r="LC4" s="2"/>
      <c r="LD4" s="2"/>
      <c r="LE4" s="2"/>
      <c r="LF4" s="2"/>
      <c r="LG4" s="2"/>
      <c r="LH4" s="2"/>
      <c r="LI4" s="2"/>
      <c r="LJ4" s="2"/>
      <c r="LK4" s="2"/>
      <c r="LL4" s="2"/>
      <c r="LM4" s="2"/>
      <c r="LN4" s="2"/>
      <c r="LO4" s="2"/>
      <c r="LP4" s="2"/>
      <c r="LQ4" s="2">
        <v>88</v>
      </c>
      <c r="LR4" s="2">
        <v>90</v>
      </c>
      <c r="LS4" s="2"/>
      <c r="LT4" s="2"/>
      <c r="LU4" s="2"/>
      <c r="LV4" s="2"/>
      <c r="LW4" s="2"/>
      <c r="LX4" s="2"/>
      <c r="LY4" s="2"/>
      <c r="LZ4" s="2"/>
      <c r="MA4" s="2"/>
      <c r="MB4" s="2"/>
      <c r="MC4" s="2"/>
      <c r="MD4" s="2"/>
      <c r="ME4" s="2"/>
      <c r="MF4" s="2"/>
      <c r="MG4" s="2"/>
      <c r="MH4" s="2"/>
      <c r="MI4" s="2"/>
      <c r="MJ4" s="2"/>
      <c r="MK4" s="2"/>
      <c r="ML4" s="2"/>
      <c r="MM4" s="2"/>
      <c r="MN4" s="2"/>
      <c r="MO4" s="2"/>
      <c r="MP4" s="2"/>
      <c r="MQ4" s="2"/>
      <c r="MR4" s="2"/>
      <c r="MS4" s="2"/>
      <c r="MT4" s="2"/>
      <c r="MU4" s="2"/>
      <c r="MV4" s="2"/>
      <c r="MW4" s="2"/>
      <c r="MX4" s="2"/>
      <c r="MY4" s="2"/>
      <c r="MZ4" s="2"/>
      <c r="NA4" s="2"/>
      <c r="NB4" s="2"/>
      <c r="NC4" s="2"/>
      <c r="ND4" s="2"/>
      <c r="NE4" s="2"/>
      <c r="NF4" s="2"/>
      <c r="NG4" s="2"/>
      <c r="NH4" s="2"/>
      <c r="NI4" s="2"/>
      <c r="NJ4" s="2"/>
      <c r="NK4" s="2"/>
      <c r="NL4" s="2"/>
      <c r="NM4" s="2"/>
      <c r="NN4" s="2"/>
      <c r="NO4" s="2"/>
      <c r="NP4" s="2"/>
      <c r="NQ4" s="2"/>
      <c r="NR4" s="2"/>
      <c r="NS4" s="2"/>
      <c r="NT4" s="2"/>
      <c r="NU4" s="2"/>
      <c r="NV4" s="2"/>
      <c r="NW4" s="2"/>
      <c r="NX4" s="2"/>
      <c r="NY4" s="2"/>
      <c r="NZ4" s="2"/>
      <c r="OA4" s="2"/>
      <c r="OB4" s="2"/>
      <c r="OC4" s="2"/>
      <c r="OD4" s="2"/>
      <c r="OE4" s="2"/>
      <c r="OF4" s="2"/>
      <c r="OG4" s="2"/>
      <c r="OH4" s="2"/>
      <c r="OI4" s="2"/>
      <c r="OJ4" s="2"/>
      <c r="OK4" s="2"/>
      <c r="OL4" s="2"/>
      <c r="OM4" s="2"/>
      <c r="ON4" s="2"/>
      <c r="OO4" s="2"/>
      <c r="OP4" s="2"/>
      <c r="OQ4" s="2"/>
      <c r="OR4" s="2"/>
      <c r="OS4" s="2"/>
      <c r="OT4" s="2"/>
      <c r="OU4" s="2"/>
      <c r="OV4" s="2"/>
      <c r="OW4" s="2"/>
      <c r="OX4" s="2"/>
      <c r="OY4" s="2"/>
      <c r="OZ4" s="2"/>
      <c r="PA4" s="2"/>
      <c r="PB4" s="2"/>
      <c r="PC4" s="2"/>
      <c r="PD4" s="2"/>
      <c r="PE4" s="2"/>
      <c r="PF4" s="2"/>
      <c r="PG4" s="2"/>
      <c r="PH4" s="2"/>
      <c r="PI4" s="2"/>
      <c r="PJ4" s="2"/>
      <c r="PK4" s="2"/>
      <c r="PL4" s="2"/>
      <c r="PM4" s="2"/>
      <c r="PN4" s="2"/>
      <c r="PO4" s="2"/>
      <c r="PP4" s="2"/>
      <c r="PQ4" s="2"/>
      <c r="PR4" s="2"/>
      <c r="PS4" s="2"/>
      <c r="PT4" s="2"/>
      <c r="PU4" s="2"/>
      <c r="PV4" s="2"/>
      <c r="PW4" s="2"/>
      <c r="PX4" s="2"/>
      <c r="PY4" s="2"/>
      <c r="PZ4" s="2"/>
      <c r="QA4" s="2"/>
      <c r="QB4" s="2"/>
      <c r="QC4" s="2"/>
      <c r="QD4" s="2"/>
      <c r="QE4" s="2"/>
      <c r="QF4" s="2"/>
      <c r="QG4" s="2"/>
      <c r="QH4" s="2"/>
      <c r="QI4" s="2"/>
      <c r="QJ4" s="2"/>
      <c r="QK4" s="2"/>
      <c r="QL4" s="2"/>
      <c r="QM4" s="2"/>
      <c r="QN4" s="2"/>
      <c r="QO4" s="2"/>
      <c r="QP4" s="2"/>
      <c r="QQ4" s="2"/>
      <c r="QR4" s="2"/>
      <c r="QS4" s="2"/>
      <c r="QT4" s="2"/>
      <c r="QU4" s="2"/>
      <c r="QV4" s="2"/>
      <c r="QW4" s="2"/>
      <c r="QX4" s="2"/>
      <c r="QY4" s="2"/>
      <c r="QZ4" s="2"/>
      <c r="RA4" s="2"/>
      <c r="RB4" s="2"/>
      <c r="RC4" s="2"/>
      <c r="RD4" s="2"/>
      <c r="RE4" s="2"/>
      <c r="RF4" s="2"/>
      <c r="RG4" s="2"/>
      <c r="RH4" s="2"/>
      <c r="RI4" s="2"/>
      <c r="RJ4" s="2"/>
      <c r="RK4" s="2"/>
      <c r="RL4" s="2"/>
      <c r="RM4" s="2"/>
      <c r="RN4" s="2"/>
      <c r="RO4" s="2"/>
      <c r="RP4" s="2"/>
      <c r="RQ4" s="2"/>
      <c r="RR4" s="2"/>
      <c r="RS4" s="2"/>
      <c r="RT4" s="2"/>
      <c r="RU4" s="2"/>
      <c r="RV4" s="2"/>
      <c r="RW4" s="2"/>
      <c r="RX4" s="2"/>
      <c r="RY4" s="2"/>
      <c r="RZ4" s="2"/>
      <c r="SA4" s="2"/>
      <c r="SB4" s="2"/>
      <c r="SC4" s="2"/>
      <c r="SD4" s="2"/>
      <c r="SE4" s="2"/>
      <c r="SF4" s="2"/>
      <c r="SG4" s="2"/>
      <c r="SH4" s="2"/>
      <c r="SI4" s="2"/>
      <c r="SJ4" s="2"/>
      <c r="SK4" s="2"/>
      <c r="SL4" s="2"/>
      <c r="SM4" s="2"/>
      <c r="SN4" s="2"/>
      <c r="SO4" s="2"/>
      <c r="SP4" s="2"/>
      <c r="SQ4" s="2"/>
      <c r="SR4" s="2"/>
      <c r="SS4" s="2"/>
      <c r="ST4" s="2"/>
      <c r="SU4" s="2"/>
      <c r="SV4" s="2"/>
      <c r="SW4" s="2"/>
      <c r="SX4" s="2"/>
      <c r="SY4" s="2"/>
      <c r="SZ4" s="2"/>
      <c r="TA4" s="2"/>
      <c r="TB4" s="2"/>
      <c r="TC4" s="2"/>
      <c r="TD4" s="2"/>
      <c r="TE4" s="2"/>
      <c r="TF4" s="2"/>
      <c r="TG4" s="2"/>
      <c r="TH4" s="2"/>
      <c r="TI4" s="2"/>
      <c r="TJ4" s="2"/>
      <c r="TK4" s="2"/>
      <c r="TL4" s="2"/>
      <c r="TM4" s="2"/>
      <c r="TN4" s="2"/>
      <c r="TO4" s="2"/>
      <c r="TP4" s="2"/>
      <c r="TQ4" s="2"/>
      <c r="TR4" s="2"/>
      <c r="TS4" s="2"/>
      <c r="TT4" s="2"/>
      <c r="TU4" s="2"/>
      <c r="TV4" s="2"/>
      <c r="TW4" s="2"/>
      <c r="TX4" s="2"/>
      <c r="TY4" s="2"/>
      <c r="TZ4" s="2"/>
      <c r="UA4" s="2"/>
      <c r="UB4" s="2"/>
      <c r="UC4" s="2"/>
      <c r="UD4" s="2"/>
      <c r="UE4" s="2"/>
      <c r="UF4" s="2"/>
      <c r="UG4" s="2"/>
      <c r="UH4" s="2"/>
      <c r="UI4" s="2"/>
      <c r="UJ4" s="2"/>
      <c r="UK4" s="2"/>
      <c r="UL4" s="2"/>
      <c r="UM4" s="2"/>
      <c r="UN4" s="2"/>
      <c r="UO4" s="2"/>
      <c r="UP4" s="2"/>
      <c r="UQ4" s="2"/>
      <c r="UR4" s="2"/>
      <c r="US4" s="2"/>
      <c r="UT4" s="2"/>
      <c r="UU4" s="2"/>
      <c r="UV4" s="2"/>
      <c r="UW4" s="2"/>
      <c r="UX4" s="2"/>
      <c r="UY4" s="2"/>
      <c r="UZ4" s="2"/>
      <c r="VA4" s="2"/>
      <c r="VB4" s="2"/>
      <c r="VC4" s="2"/>
      <c r="VD4" s="2"/>
      <c r="VE4" s="2"/>
      <c r="VF4" s="2"/>
      <c r="VG4" s="2"/>
      <c r="VH4" s="2"/>
      <c r="VI4" s="2"/>
      <c r="VJ4" s="2"/>
      <c r="VK4" s="2"/>
      <c r="VL4" s="2"/>
      <c r="VM4" s="2"/>
      <c r="VN4" s="2"/>
      <c r="VO4" s="2"/>
      <c r="VP4" s="2"/>
      <c r="VQ4" s="2"/>
      <c r="VR4" s="2"/>
      <c r="VS4" s="2"/>
      <c r="VT4" s="2"/>
      <c r="VU4" s="2"/>
      <c r="VV4" s="2"/>
      <c r="VW4" s="2"/>
      <c r="VX4" s="2"/>
      <c r="VY4" s="2"/>
      <c r="VZ4" s="2"/>
      <c r="WA4" s="2"/>
      <c r="WB4" s="2"/>
      <c r="WC4" s="2"/>
      <c r="WD4" s="2"/>
      <c r="WE4" s="2"/>
      <c r="WF4" s="2"/>
      <c r="WG4" s="2"/>
      <c r="WH4" s="2"/>
      <c r="WI4" s="2"/>
      <c r="WJ4" s="2"/>
      <c r="WK4" s="2"/>
      <c r="WL4" s="2"/>
      <c r="WM4" s="2"/>
      <c r="WN4" s="2"/>
      <c r="WO4" s="2"/>
      <c r="WP4" s="2"/>
      <c r="WQ4" s="2"/>
      <c r="WR4" s="2"/>
      <c r="WS4" s="2"/>
      <c r="WT4" s="2"/>
      <c r="WU4" s="2"/>
      <c r="WV4" s="2"/>
      <c r="WW4" s="2"/>
      <c r="WX4" s="2"/>
      <c r="WY4" s="2"/>
      <c r="WZ4" s="2"/>
      <c r="XA4" s="2"/>
      <c r="XB4" s="2"/>
      <c r="XC4" s="2"/>
      <c r="XD4" s="2"/>
      <c r="XE4" s="2"/>
      <c r="XF4" s="2"/>
      <c r="XG4" s="2"/>
      <c r="XH4" s="2"/>
      <c r="XI4" s="2"/>
      <c r="XJ4" s="2"/>
      <c r="XK4" s="2"/>
      <c r="XL4" s="2"/>
      <c r="XM4" s="2"/>
      <c r="XN4" s="2"/>
      <c r="XO4" s="2"/>
      <c r="XP4" s="2"/>
      <c r="XQ4" s="2"/>
      <c r="XR4" s="2"/>
      <c r="XS4" s="2"/>
      <c r="XT4" s="2"/>
      <c r="XU4" s="2"/>
      <c r="XV4" s="2"/>
      <c r="XW4" s="2"/>
      <c r="XX4" s="2"/>
      <c r="XY4" s="2"/>
      <c r="XZ4" s="2"/>
      <c r="YA4" s="2"/>
      <c r="YB4" s="2"/>
      <c r="YC4" s="2"/>
      <c r="YD4" s="2"/>
      <c r="YE4" s="2"/>
      <c r="YF4" s="2"/>
      <c r="YG4" s="2"/>
      <c r="YH4" s="2"/>
      <c r="YI4" s="2"/>
      <c r="YJ4" s="2"/>
      <c r="YK4" s="2"/>
      <c r="YL4" s="2"/>
      <c r="YM4" s="2"/>
      <c r="YN4" s="2"/>
      <c r="YO4" s="2"/>
      <c r="YP4" s="2"/>
      <c r="YQ4" s="2"/>
      <c r="YR4" s="2"/>
      <c r="YS4" s="2"/>
      <c r="YT4" s="2"/>
      <c r="YU4" s="2"/>
      <c r="YV4" s="2"/>
      <c r="YW4" s="2"/>
      <c r="YX4" s="2"/>
      <c r="YY4" s="2"/>
      <c r="YZ4" s="2"/>
      <c r="ZA4" s="2"/>
      <c r="ZB4" s="2"/>
      <c r="ZC4" s="2"/>
      <c r="ZD4" s="2"/>
      <c r="ZE4" s="2"/>
      <c r="ZF4" s="2"/>
      <c r="ZG4" s="2"/>
      <c r="ZH4" s="2"/>
      <c r="ZI4" s="2"/>
      <c r="ZJ4" s="2"/>
      <c r="ZK4" s="2"/>
      <c r="ZL4" s="2"/>
      <c r="ZM4" s="2"/>
      <c r="ZN4" s="2"/>
      <c r="ZO4" s="2">
        <v>257</v>
      </c>
      <c r="ZP4" s="2">
        <v>5803062</v>
      </c>
      <c r="ZQ4" s="2"/>
      <c r="ZR4" s="2"/>
      <c r="ZS4" s="2"/>
      <c r="ZT4" s="2"/>
      <c r="ZU4" s="2"/>
      <c r="ZV4" s="2"/>
      <c r="ZW4" s="2"/>
      <c r="ZX4" s="2"/>
      <c r="ZY4" s="2"/>
      <c r="ZZ4" s="2"/>
      <c r="AAA4" s="2"/>
      <c r="AAB4" s="2"/>
      <c r="AAC4" s="2"/>
      <c r="AAD4" s="2"/>
      <c r="AAE4" s="2"/>
      <c r="AAF4" s="2"/>
      <c r="AAG4" s="2"/>
      <c r="AAH4" s="2"/>
      <c r="AAI4" s="2"/>
      <c r="AAJ4" s="2"/>
      <c r="AAK4" s="2"/>
      <c r="AAL4" s="2"/>
      <c r="AAM4" s="2"/>
      <c r="AAN4" s="2"/>
      <c r="AAO4" s="2"/>
      <c r="AAP4" s="2"/>
      <c r="AAQ4" s="2"/>
      <c r="AAR4" s="2"/>
      <c r="AAS4" s="2"/>
      <c r="AAT4" s="2"/>
      <c r="AAU4" s="2"/>
      <c r="AAV4" s="2"/>
      <c r="AAW4" s="2"/>
      <c r="AAX4" s="2"/>
      <c r="AAY4" s="2"/>
      <c r="AAZ4" s="2"/>
      <c r="ABA4" s="2"/>
    </row>
    <row r="5" spans="1:729" x14ac:dyDescent="0.25">
      <c r="A5" s="2">
        <v>2009</v>
      </c>
      <c r="B5" s="2"/>
      <c r="C5" s="2">
        <v>146</v>
      </c>
      <c r="D5" s="2">
        <v>19345861</v>
      </c>
      <c r="E5" s="2">
        <v>2941043</v>
      </c>
      <c r="F5" s="2">
        <v>24</v>
      </c>
      <c r="G5" s="2">
        <v>25</v>
      </c>
      <c r="H5" s="2">
        <v>1</v>
      </c>
      <c r="I5" s="2">
        <v>3</v>
      </c>
      <c r="J5" s="2">
        <v>64</v>
      </c>
      <c r="K5" s="2">
        <v>1841264</v>
      </c>
      <c r="L5" s="2">
        <v>59</v>
      </c>
      <c r="M5" s="2">
        <v>1230442</v>
      </c>
      <c r="N5" s="2">
        <v>143</v>
      </c>
      <c r="O5" s="2">
        <v>19194295</v>
      </c>
      <c r="P5" s="2">
        <v>2909409</v>
      </c>
      <c r="Q5" s="2">
        <v>76</v>
      </c>
      <c r="R5" s="2" t="s">
        <v>23</v>
      </c>
      <c r="S5" s="2" t="s">
        <v>23</v>
      </c>
      <c r="T5" s="2">
        <v>111</v>
      </c>
      <c r="U5" s="2" t="s">
        <v>23</v>
      </c>
      <c r="V5" s="2" t="s">
        <v>23</v>
      </c>
      <c r="W5" s="2">
        <v>49</v>
      </c>
      <c r="X5" s="2" t="s">
        <v>23</v>
      </c>
      <c r="Y5" s="2" t="s">
        <v>23</v>
      </c>
      <c r="Z5" s="2">
        <v>19</v>
      </c>
      <c r="AA5" s="2" t="s">
        <v>23</v>
      </c>
      <c r="AB5" s="2" t="s">
        <v>23</v>
      </c>
      <c r="AC5" s="2">
        <v>41</v>
      </c>
      <c r="AD5" s="2" t="s">
        <v>23</v>
      </c>
      <c r="AE5" s="2" t="s">
        <v>23</v>
      </c>
      <c r="AF5" s="2">
        <v>125</v>
      </c>
      <c r="AG5" s="2" t="s">
        <v>23</v>
      </c>
      <c r="AH5" s="2" t="s">
        <v>23</v>
      </c>
      <c r="AI5" s="2">
        <v>68</v>
      </c>
      <c r="AJ5" s="2" t="s">
        <v>23</v>
      </c>
      <c r="AK5" s="2" t="s">
        <v>23</v>
      </c>
      <c r="AL5" s="2">
        <v>92</v>
      </c>
      <c r="AM5" s="2">
        <v>12551519</v>
      </c>
      <c r="AN5" s="2">
        <v>2015427</v>
      </c>
      <c r="AO5" s="2">
        <v>2</v>
      </c>
      <c r="AP5" s="2" t="s">
        <v>23</v>
      </c>
      <c r="AQ5" s="2" t="s">
        <v>23</v>
      </c>
      <c r="AR5" s="2"/>
      <c r="AS5" s="2"/>
      <c r="AT5" s="2"/>
      <c r="AU5" s="2">
        <v>2</v>
      </c>
      <c r="AV5" s="2" t="s">
        <v>23</v>
      </c>
      <c r="AW5" s="2" t="s">
        <v>23</v>
      </c>
      <c r="AX5" s="2">
        <v>1</v>
      </c>
      <c r="AY5" s="2" t="s">
        <v>23</v>
      </c>
      <c r="AZ5" s="2" t="s">
        <v>23</v>
      </c>
      <c r="BA5" s="2"/>
      <c r="BB5" s="2"/>
      <c r="BC5" s="2"/>
      <c r="BD5" s="2">
        <v>1</v>
      </c>
      <c r="BE5" s="2" t="s">
        <v>23</v>
      </c>
      <c r="BF5" s="2" t="s">
        <v>23</v>
      </c>
      <c r="BG5" s="2">
        <v>1</v>
      </c>
      <c r="BH5" s="2" t="s">
        <v>23</v>
      </c>
      <c r="BI5" s="2" t="s">
        <v>23</v>
      </c>
      <c r="BJ5" s="2">
        <v>1</v>
      </c>
      <c r="BK5" s="2" t="s">
        <v>23</v>
      </c>
      <c r="BL5" s="2" t="s">
        <v>23</v>
      </c>
      <c r="BM5" s="2">
        <v>15</v>
      </c>
      <c r="BN5" s="2">
        <v>204672</v>
      </c>
      <c r="BO5" s="2">
        <v>26427</v>
      </c>
      <c r="BP5" s="2">
        <v>11</v>
      </c>
      <c r="BQ5" s="2">
        <v>177341</v>
      </c>
      <c r="BR5" s="2">
        <v>21746</v>
      </c>
      <c r="BS5" s="2">
        <v>6</v>
      </c>
      <c r="BT5" s="2">
        <v>27331</v>
      </c>
      <c r="BU5" s="2">
        <v>4681</v>
      </c>
      <c r="BV5" s="2">
        <v>6</v>
      </c>
      <c r="BW5" s="2" t="s">
        <v>23</v>
      </c>
      <c r="BX5" s="2">
        <v>2227</v>
      </c>
      <c r="BY5" s="2">
        <v>3</v>
      </c>
      <c r="BZ5" s="2" t="s">
        <v>23</v>
      </c>
      <c r="CA5" s="2" t="s">
        <v>23</v>
      </c>
      <c r="CB5" s="2">
        <v>3</v>
      </c>
      <c r="CC5" s="2" t="s">
        <v>23</v>
      </c>
      <c r="CD5" s="2" t="s">
        <v>23</v>
      </c>
      <c r="CE5" s="2">
        <v>11</v>
      </c>
      <c r="CF5" s="2" t="s">
        <v>23</v>
      </c>
      <c r="CG5" s="2">
        <v>24200</v>
      </c>
      <c r="CH5" s="2">
        <v>10</v>
      </c>
      <c r="CI5" s="2" t="s">
        <v>23</v>
      </c>
      <c r="CJ5" s="2" t="s">
        <v>23</v>
      </c>
      <c r="CK5" s="2">
        <v>3</v>
      </c>
      <c r="CL5" s="2" t="s">
        <v>23</v>
      </c>
      <c r="CM5" s="2" t="s">
        <v>23</v>
      </c>
      <c r="CN5" s="2">
        <v>4</v>
      </c>
      <c r="CO5" s="2">
        <v>5585</v>
      </c>
      <c r="CP5" s="2">
        <v>867</v>
      </c>
      <c r="CQ5" s="2">
        <v>4</v>
      </c>
      <c r="CR5" s="2" t="s">
        <v>23</v>
      </c>
      <c r="CS5" s="2" t="s">
        <v>23</v>
      </c>
      <c r="CT5" s="2">
        <v>2</v>
      </c>
      <c r="CU5" s="2" t="s">
        <v>23</v>
      </c>
      <c r="CV5" s="2" t="s">
        <v>23</v>
      </c>
      <c r="CW5" s="2">
        <v>1</v>
      </c>
      <c r="CX5" s="2" t="s">
        <v>23</v>
      </c>
      <c r="CY5" s="2" t="s">
        <v>23</v>
      </c>
      <c r="CZ5" s="2">
        <v>1</v>
      </c>
      <c r="DA5" s="2" t="s">
        <v>23</v>
      </c>
      <c r="DB5" s="2" t="s">
        <v>23</v>
      </c>
      <c r="DC5" s="2">
        <v>3</v>
      </c>
      <c r="DD5" s="2" t="s">
        <v>23</v>
      </c>
      <c r="DE5" s="2" t="s">
        <v>23</v>
      </c>
      <c r="DF5" s="2">
        <v>3</v>
      </c>
      <c r="DG5" s="2">
        <v>4911</v>
      </c>
      <c r="DH5" s="2" t="s">
        <v>23</v>
      </c>
      <c r="DI5" s="2">
        <v>2</v>
      </c>
      <c r="DJ5" s="2" t="s">
        <v>23</v>
      </c>
      <c r="DK5" s="2" t="s">
        <v>23</v>
      </c>
      <c r="DL5" s="2">
        <v>3</v>
      </c>
      <c r="DM5" s="2" t="s">
        <v>23</v>
      </c>
      <c r="DN5" s="2" t="s">
        <v>23</v>
      </c>
      <c r="DO5" s="2">
        <v>3</v>
      </c>
      <c r="DP5" s="2" t="s">
        <v>23</v>
      </c>
      <c r="DQ5" s="2" t="s">
        <v>23</v>
      </c>
      <c r="DR5" s="2"/>
      <c r="DS5" s="2"/>
      <c r="DT5" s="2"/>
      <c r="DU5" s="2">
        <v>1</v>
      </c>
      <c r="DV5" s="2" t="s">
        <v>23</v>
      </c>
      <c r="DW5" s="2" t="s">
        <v>23</v>
      </c>
      <c r="DX5" s="2">
        <v>1</v>
      </c>
      <c r="DY5" s="2" t="s">
        <v>23</v>
      </c>
      <c r="DZ5" s="2" t="s">
        <v>23</v>
      </c>
      <c r="EA5" s="2"/>
      <c r="EB5" s="2"/>
      <c r="EC5" s="2"/>
      <c r="ED5" s="2">
        <v>2</v>
      </c>
      <c r="EE5" s="2" t="s">
        <v>23</v>
      </c>
      <c r="EF5" s="2" t="s">
        <v>23</v>
      </c>
      <c r="EG5" s="2">
        <v>2</v>
      </c>
      <c r="EH5" s="2" t="s">
        <v>23</v>
      </c>
      <c r="EI5" s="2" t="s">
        <v>23</v>
      </c>
      <c r="EJ5" s="2"/>
      <c r="EK5" s="2"/>
      <c r="EL5" s="2"/>
      <c r="EM5" s="2">
        <v>7</v>
      </c>
      <c r="EN5" s="2">
        <v>119050</v>
      </c>
      <c r="EO5" s="2" t="s">
        <v>23</v>
      </c>
      <c r="EP5" s="2">
        <v>7</v>
      </c>
      <c r="EQ5" s="2" t="s">
        <v>23</v>
      </c>
      <c r="ER5" s="2" t="s">
        <v>23</v>
      </c>
      <c r="ES5" s="2">
        <v>2</v>
      </c>
      <c r="ET5" s="2" t="s">
        <v>23</v>
      </c>
      <c r="EU5" s="2" t="s">
        <v>23</v>
      </c>
      <c r="EV5" s="2">
        <v>6</v>
      </c>
      <c r="EW5" s="2" t="s">
        <v>23</v>
      </c>
      <c r="EX5" s="2">
        <v>983</v>
      </c>
      <c r="EY5" s="2">
        <v>6</v>
      </c>
      <c r="EZ5" s="2" t="s">
        <v>23</v>
      </c>
      <c r="FA5" s="2" t="s">
        <v>23</v>
      </c>
      <c r="FB5" s="2">
        <v>2</v>
      </c>
      <c r="FC5" s="2" t="s">
        <v>23</v>
      </c>
      <c r="FD5" s="2" t="s">
        <v>23</v>
      </c>
      <c r="FE5" s="2">
        <v>3</v>
      </c>
      <c r="FF5" s="2" t="s">
        <v>23</v>
      </c>
      <c r="FG5" s="2" t="s">
        <v>23</v>
      </c>
      <c r="FH5" s="2">
        <v>3</v>
      </c>
      <c r="FI5" s="2" t="s">
        <v>23</v>
      </c>
      <c r="FJ5" s="2" t="s">
        <v>23</v>
      </c>
      <c r="FK5" s="2"/>
      <c r="FL5" s="2"/>
      <c r="FM5" s="2"/>
      <c r="FN5" s="2">
        <v>4</v>
      </c>
      <c r="FO5" s="2">
        <v>652200</v>
      </c>
      <c r="FP5" s="2">
        <v>111400</v>
      </c>
      <c r="FQ5" s="2">
        <v>4</v>
      </c>
      <c r="FR5" s="2" t="s">
        <v>23</v>
      </c>
      <c r="FS5" s="2" t="s">
        <v>23</v>
      </c>
      <c r="FT5" s="2">
        <v>1</v>
      </c>
      <c r="FU5" s="2" t="s">
        <v>23</v>
      </c>
      <c r="FV5" s="2" t="s">
        <v>23</v>
      </c>
      <c r="FW5" s="2"/>
      <c r="FX5" s="2"/>
      <c r="FY5" s="2"/>
      <c r="FZ5" s="2"/>
      <c r="GA5" s="2"/>
      <c r="GB5" s="2"/>
      <c r="GC5" s="2"/>
      <c r="GD5" s="2"/>
      <c r="GE5" s="2"/>
      <c r="GF5" s="2">
        <v>4</v>
      </c>
      <c r="GG5" s="2">
        <v>652200</v>
      </c>
      <c r="GH5" s="2">
        <v>111400</v>
      </c>
      <c r="GI5" s="2">
        <v>4</v>
      </c>
      <c r="GJ5" s="2" t="s">
        <v>23</v>
      </c>
      <c r="GK5" s="2" t="s">
        <v>23</v>
      </c>
      <c r="GL5" s="2">
        <v>1</v>
      </c>
      <c r="GM5" s="2" t="s">
        <v>23</v>
      </c>
      <c r="GN5" s="2" t="s">
        <v>23</v>
      </c>
      <c r="GO5" s="2"/>
      <c r="GP5" s="2"/>
      <c r="GQ5" s="2"/>
      <c r="GR5" s="2"/>
      <c r="GS5" s="2"/>
      <c r="GT5" s="2"/>
      <c r="GU5" s="2"/>
      <c r="GV5" s="2"/>
      <c r="GW5" s="2"/>
      <c r="GX5" s="2"/>
      <c r="GY5" s="2"/>
      <c r="GZ5" s="2"/>
      <c r="HA5" s="2"/>
      <c r="HB5" s="2"/>
      <c r="HC5" s="2"/>
      <c r="HD5" s="2"/>
      <c r="HE5" s="2"/>
      <c r="HF5" s="2"/>
      <c r="HG5" s="2">
        <v>2</v>
      </c>
      <c r="HH5" s="2" t="s">
        <v>23</v>
      </c>
      <c r="HI5" s="2" t="s">
        <v>23</v>
      </c>
      <c r="HJ5" s="2">
        <v>2</v>
      </c>
      <c r="HK5" s="2" t="s">
        <v>23</v>
      </c>
      <c r="HL5" s="2" t="s">
        <v>23</v>
      </c>
      <c r="HM5" s="2">
        <v>2</v>
      </c>
      <c r="HN5" s="2" t="s">
        <v>23</v>
      </c>
      <c r="HO5" s="2" t="s">
        <v>23</v>
      </c>
      <c r="HP5" s="2">
        <v>2</v>
      </c>
      <c r="HQ5" s="2" t="s">
        <v>23</v>
      </c>
      <c r="HR5" s="2" t="s">
        <v>23</v>
      </c>
      <c r="HS5" s="2">
        <v>2</v>
      </c>
      <c r="HT5" s="2" t="s">
        <v>23</v>
      </c>
      <c r="HU5" s="2" t="s">
        <v>23</v>
      </c>
      <c r="HV5" s="2">
        <v>2</v>
      </c>
      <c r="HW5" s="2" t="s">
        <v>23</v>
      </c>
      <c r="HX5" s="2" t="s">
        <v>23</v>
      </c>
      <c r="HY5" s="2"/>
      <c r="HZ5" s="2"/>
      <c r="IA5" s="2"/>
      <c r="IB5" s="2"/>
      <c r="IC5" s="2"/>
      <c r="ID5" s="2"/>
      <c r="IE5" s="2"/>
      <c r="IF5" s="2"/>
      <c r="IG5" s="2"/>
      <c r="IH5" s="2"/>
      <c r="II5" s="2"/>
      <c r="IJ5" s="2"/>
      <c r="IK5" s="2">
        <v>1</v>
      </c>
      <c r="IL5" s="2" t="s">
        <v>23</v>
      </c>
      <c r="IM5" s="2" t="s">
        <v>23</v>
      </c>
      <c r="IN5" s="2">
        <v>1</v>
      </c>
      <c r="IO5" s="2" t="s">
        <v>23</v>
      </c>
      <c r="IP5" s="2" t="s">
        <v>23</v>
      </c>
      <c r="IQ5" s="2"/>
      <c r="IR5" s="2"/>
      <c r="IS5" s="2"/>
      <c r="IT5" s="2"/>
      <c r="IU5" s="2"/>
      <c r="IV5" s="2"/>
      <c r="IW5" s="2">
        <v>1</v>
      </c>
      <c r="IX5" s="2" t="s">
        <v>23</v>
      </c>
      <c r="IY5" s="2" t="s">
        <v>23</v>
      </c>
      <c r="IZ5" s="2">
        <v>1</v>
      </c>
      <c r="JA5" s="2" t="s">
        <v>23</v>
      </c>
      <c r="JB5" s="2" t="s">
        <v>23</v>
      </c>
      <c r="JC5" s="2">
        <v>5</v>
      </c>
      <c r="JD5" s="2">
        <v>22195</v>
      </c>
      <c r="JE5" s="2">
        <v>6156</v>
      </c>
      <c r="JF5" s="2">
        <v>5</v>
      </c>
      <c r="JG5" s="2">
        <v>22195</v>
      </c>
      <c r="JH5" s="2">
        <v>6156</v>
      </c>
      <c r="JI5" s="2"/>
      <c r="JJ5" s="2"/>
      <c r="JK5" s="2"/>
      <c r="JL5" s="2">
        <v>3</v>
      </c>
      <c r="JM5" s="2" t="s">
        <v>23</v>
      </c>
      <c r="JN5" s="2" t="s">
        <v>23</v>
      </c>
      <c r="JO5" s="2">
        <v>3</v>
      </c>
      <c r="JP5" s="2" t="s">
        <v>23</v>
      </c>
      <c r="JQ5" s="2" t="s">
        <v>23</v>
      </c>
      <c r="JR5" s="2"/>
      <c r="JS5" s="2"/>
      <c r="JT5" s="2"/>
      <c r="JU5" s="2">
        <v>5</v>
      </c>
      <c r="JV5" s="2" t="s">
        <v>23</v>
      </c>
      <c r="JW5" s="2" t="s">
        <v>23</v>
      </c>
      <c r="JX5" s="2">
        <v>5</v>
      </c>
      <c r="JY5" s="2" t="s">
        <v>23</v>
      </c>
      <c r="JZ5" s="2" t="s">
        <v>23</v>
      </c>
      <c r="KA5" s="2"/>
      <c r="KB5" s="2"/>
      <c r="KC5" s="2"/>
      <c r="KD5" s="2">
        <v>8</v>
      </c>
      <c r="KE5" s="2" t="s">
        <v>23</v>
      </c>
      <c r="KF5" s="2" t="s">
        <v>23</v>
      </c>
      <c r="KG5" s="2">
        <v>8</v>
      </c>
      <c r="KH5" s="2" t="s">
        <v>23</v>
      </c>
      <c r="KI5" s="2">
        <v>26465</v>
      </c>
      <c r="KJ5" s="2">
        <v>1</v>
      </c>
      <c r="KK5" s="2" t="s">
        <v>23</v>
      </c>
      <c r="KL5" s="2" t="s">
        <v>23</v>
      </c>
      <c r="KM5" s="2">
        <v>2</v>
      </c>
      <c r="KN5" s="2" t="s">
        <v>23</v>
      </c>
      <c r="KO5" s="2" t="s">
        <v>23</v>
      </c>
      <c r="KP5" s="2">
        <v>2</v>
      </c>
      <c r="KQ5" s="2" t="s">
        <v>23</v>
      </c>
      <c r="KR5" s="2" t="s">
        <v>23</v>
      </c>
      <c r="KS5" s="2"/>
      <c r="KT5" s="2"/>
      <c r="KU5" s="2"/>
      <c r="KV5" s="2">
        <v>8</v>
      </c>
      <c r="KW5" s="2" t="s">
        <v>23</v>
      </c>
      <c r="KX5" s="2" t="s">
        <v>23</v>
      </c>
      <c r="KY5" s="2">
        <v>8</v>
      </c>
      <c r="KZ5" s="2" t="s">
        <v>23</v>
      </c>
      <c r="LA5" s="2" t="s">
        <v>23</v>
      </c>
      <c r="LB5" s="2">
        <v>1</v>
      </c>
      <c r="LC5" s="2" t="s">
        <v>23</v>
      </c>
      <c r="LD5" s="2" t="s">
        <v>23</v>
      </c>
      <c r="LE5" s="2">
        <v>2</v>
      </c>
      <c r="LF5" s="2" t="s">
        <v>23</v>
      </c>
      <c r="LG5" s="2" t="s">
        <v>23</v>
      </c>
      <c r="LH5" s="2">
        <v>2</v>
      </c>
      <c r="LI5" s="2" t="s">
        <v>23</v>
      </c>
      <c r="LJ5" s="2" t="s">
        <v>23</v>
      </c>
      <c r="LK5" s="2">
        <v>2</v>
      </c>
      <c r="LL5" s="2" t="s">
        <v>23</v>
      </c>
      <c r="LM5" s="2" t="s">
        <v>23</v>
      </c>
      <c r="LN5" s="2">
        <v>2</v>
      </c>
      <c r="LO5" s="2" t="s">
        <v>23</v>
      </c>
      <c r="LP5" s="2" t="s">
        <v>23</v>
      </c>
      <c r="LQ5" s="2"/>
      <c r="LR5" s="2"/>
      <c r="LS5" s="2"/>
      <c r="LT5" s="2"/>
      <c r="LU5" s="2"/>
      <c r="LV5" s="2"/>
      <c r="LW5" s="2">
        <v>1</v>
      </c>
      <c r="LX5" s="2" t="s">
        <v>23</v>
      </c>
      <c r="LY5" s="2" t="s">
        <v>23</v>
      </c>
      <c r="LZ5" s="2">
        <v>1</v>
      </c>
      <c r="MA5" s="2" t="s">
        <v>23</v>
      </c>
      <c r="MB5" s="2" t="s">
        <v>23</v>
      </c>
      <c r="MC5" s="2"/>
      <c r="MD5" s="2"/>
      <c r="ME5" s="2"/>
      <c r="MF5" s="2"/>
      <c r="MG5" s="2"/>
      <c r="MH5" s="2"/>
      <c r="MI5" s="2"/>
      <c r="MJ5" s="2"/>
      <c r="MK5" s="2"/>
      <c r="ML5" s="2">
        <v>1</v>
      </c>
      <c r="MM5" s="2" t="s">
        <v>23</v>
      </c>
      <c r="MN5" s="2" t="s">
        <v>23</v>
      </c>
      <c r="MO5" s="2">
        <v>1</v>
      </c>
      <c r="MP5" s="2" t="s">
        <v>23</v>
      </c>
      <c r="MQ5" s="2" t="s">
        <v>23</v>
      </c>
      <c r="MR5" s="2"/>
      <c r="MS5" s="2"/>
      <c r="MT5" s="2"/>
      <c r="MU5" s="2">
        <v>3</v>
      </c>
      <c r="MV5" s="2">
        <v>22418</v>
      </c>
      <c r="MW5" s="2">
        <v>5166</v>
      </c>
      <c r="MX5" s="2">
        <v>3</v>
      </c>
      <c r="MY5" s="2">
        <v>22418</v>
      </c>
      <c r="MZ5" s="2">
        <v>5166</v>
      </c>
      <c r="NA5" s="2"/>
      <c r="NB5" s="2"/>
      <c r="NC5" s="2"/>
      <c r="ND5" s="2">
        <v>1</v>
      </c>
      <c r="NE5" s="2" t="s">
        <v>23</v>
      </c>
      <c r="NF5" s="2" t="s">
        <v>23</v>
      </c>
      <c r="NG5" s="2">
        <v>1</v>
      </c>
      <c r="NH5" s="2" t="s">
        <v>23</v>
      </c>
      <c r="NI5" s="2" t="s">
        <v>23</v>
      </c>
      <c r="NJ5" s="2"/>
      <c r="NK5" s="2"/>
      <c r="NL5" s="2"/>
      <c r="NM5" s="2">
        <v>3</v>
      </c>
      <c r="NN5" s="2" t="s">
        <v>23</v>
      </c>
      <c r="NO5" s="2" t="s">
        <v>23</v>
      </c>
      <c r="NP5" s="2">
        <v>3</v>
      </c>
      <c r="NQ5" s="2" t="s">
        <v>23</v>
      </c>
      <c r="NR5" s="2" t="s">
        <v>23</v>
      </c>
      <c r="NS5" s="2">
        <v>5</v>
      </c>
      <c r="NT5" s="2">
        <v>185207</v>
      </c>
      <c r="NU5" s="2" t="s">
        <v>23</v>
      </c>
      <c r="NV5" s="2">
        <v>5</v>
      </c>
      <c r="NW5" s="2">
        <v>185207</v>
      </c>
      <c r="NX5" s="2" t="s">
        <v>23</v>
      </c>
      <c r="NY5" s="2">
        <v>2</v>
      </c>
      <c r="NZ5" s="2" t="s">
        <v>23</v>
      </c>
      <c r="OA5" s="2" t="s">
        <v>23</v>
      </c>
      <c r="OB5" s="2">
        <v>2</v>
      </c>
      <c r="OC5" s="2" t="s">
        <v>23</v>
      </c>
      <c r="OD5" s="2" t="s">
        <v>23</v>
      </c>
      <c r="OE5" s="2">
        <v>3</v>
      </c>
      <c r="OF5" s="2" t="s">
        <v>23</v>
      </c>
      <c r="OG5" s="2" t="s">
        <v>23</v>
      </c>
      <c r="OH5" s="2">
        <v>3</v>
      </c>
      <c r="OI5" s="2" t="s">
        <v>23</v>
      </c>
      <c r="OJ5" s="2" t="s">
        <v>23</v>
      </c>
      <c r="OK5" s="2" t="s">
        <v>23</v>
      </c>
      <c r="OL5" s="2">
        <v>2</v>
      </c>
      <c r="OM5" s="2" t="s">
        <v>23</v>
      </c>
      <c r="ON5" s="2">
        <v>1</v>
      </c>
      <c r="OO5" s="2">
        <v>66</v>
      </c>
      <c r="OP5" s="2">
        <v>4228342</v>
      </c>
      <c r="OQ5" s="2">
        <v>738860</v>
      </c>
      <c r="OR5" s="2">
        <v>25</v>
      </c>
      <c r="OS5" s="2">
        <v>977697</v>
      </c>
      <c r="OT5" s="2">
        <v>114413</v>
      </c>
      <c r="OU5" s="2">
        <v>52</v>
      </c>
      <c r="OV5" s="2">
        <v>3250645</v>
      </c>
      <c r="OW5" s="2">
        <v>624447</v>
      </c>
      <c r="OX5" s="2">
        <v>17</v>
      </c>
      <c r="OY5" s="2">
        <v>191061</v>
      </c>
      <c r="OZ5" s="2">
        <v>25261</v>
      </c>
      <c r="PA5" s="2">
        <v>4</v>
      </c>
      <c r="PB5" s="2" t="s">
        <v>23</v>
      </c>
      <c r="PC5" s="2" t="s">
        <v>23</v>
      </c>
      <c r="PD5" s="2">
        <v>15</v>
      </c>
      <c r="PE5" s="2" t="s">
        <v>23</v>
      </c>
      <c r="PF5" s="2" t="s">
        <v>23</v>
      </c>
      <c r="PG5" s="2">
        <v>32</v>
      </c>
      <c r="PH5" s="2">
        <v>802746</v>
      </c>
      <c r="PI5" s="2">
        <v>41</v>
      </c>
      <c r="PJ5" s="2">
        <v>1758486</v>
      </c>
      <c r="PK5" s="2">
        <v>59</v>
      </c>
      <c r="PL5" s="2">
        <v>4037281</v>
      </c>
      <c r="PM5" s="2">
        <v>713599</v>
      </c>
      <c r="PN5" s="2">
        <v>22</v>
      </c>
      <c r="PO5" s="2" t="s">
        <v>23</v>
      </c>
      <c r="PP5" s="2" t="s">
        <v>23</v>
      </c>
      <c r="PQ5" s="2">
        <v>47</v>
      </c>
      <c r="PR5" s="2" t="s">
        <v>23</v>
      </c>
      <c r="PS5" s="2" t="s">
        <v>23</v>
      </c>
      <c r="PT5" s="2">
        <v>23</v>
      </c>
      <c r="PU5" s="2">
        <v>1781103</v>
      </c>
      <c r="PV5" s="2">
        <v>239285</v>
      </c>
      <c r="PW5" s="2">
        <v>3</v>
      </c>
      <c r="PX5" s="2">
        <v>10800</v>
      </c>
      <c r="PY5" s="2">
        <v>1350</v>
      </c>
      <c r="PZ5" s="2">
        <v>21</v>
      </c>
      <c r="QA5" s="2">
        <v>1770303</v>
      </c>
      <c r="QB5" s="2">
        <v>237935</v>
      </c>
      <c r="QC5" s="2">
        <v>4</v>
      </c>
      <c r="QD5" s="2">
        <v>58300</v>
      </c>
      <c r="QE5" s="2">
        <v>4929</v>
      </c>
      <c r="QF5" s="2"/>
      <c r="QG5" s="2"/>
      <c r="QH5" s="2"/>
      <c r="QI5" s="2">
        <v>4</v>
      </c>
      <c r="QJ5" s="2">
        <v>58300</v>
      </c>
      <c r="QK5" s="2">
        <v>4929</v>
      </c>
      <c r="QL5" s="2">
        <v>21</v>
      </c>
      <c r="QM5" s="2">
        <v>1722803</v>
      </c>
      <c r="QN5" s="2">
        <v>234356</v>
      </c>
      <c r="QO5" s="2">
        <v>3</v>
      </c>
      <c r="QP5" s="2">
        <v>10800</v>
      </c>
      <c r="QQ5" s="2">
        <v>1350</v>
      </c>
      <c r="QR5" s="2">
        <v>19</v>
      </c>
      <c r="QS5" s="2">
        <v>1712003</v>
      </c>
      <c r="QT5" s="2">
        <v>233006</v>
      </c>
      <c r="QU5" s="2">
        <v>78</v>
      </c>
      <c r="QV5" s="2">
        <v>8299514</v>
      </c>
      <c r="QW5" s="2">
        <v>1096745</v>
      </c>
      <c r="QX5" s="2">
        <v>24</v>
      </c>
      <c r="QY5" s="2">
        <v>926836</v>
      </c>
      <c r="QZ5" s="2">
        <v>77793</v>
      </c>
      <c r="RA5" s="2">
        <v>68</v>
      </c>
      <c r="RB5" s="2">
        <v>7372678</v>
      </c>
      <c r="RC5" s="2">
        <v>1018952</v>
      </c>
      <c r="RD5" s="2">
        <v>31</v>
      </c>
      <c r="RE5" s="2">
        <v>1337013</v>
      </c>
      <c r="RF5" s="2">
        <v>124360</v>
      </c>
      <c r="RG5" s="2">
        <v>8</v>
      </c>
      <c r="RH5" s="2">
        <v>338608</v>
      </c>
      <c r="RI5" s="2">
        <v>18443</v>
      </c>
      <c r="RJ5" s="2">
        <v>29</v>
      </c>
      <c r="RK5" s="2">
        <v>998405</v>
      </c>
      <c r="RL5" s="2">
        <v>105917</v>
      </c>
      <c r="RM5" s="2">
        <v>67</v>
      </c>
      <c r="RN5" s="2">
        <v>6962501</v>
      </c>
      <c r="RO5" s="2">
        <v>972385</v>
      </c>
      <c r="RP5" s="2">
        <v>21</v>
      </c>
      <c r="RQ5" s="2">
        <v>588228</v>
      </c>
      <c r="RR5" s="2">
        <v>59350</v>
      </c>
      <c r="RS5" s="2">
        <v>56</v>
      </c>
      <c r="RT5" s="2">
        <v>6374273</v>
      </c>
      <c r="RU5" s="2">
        <v>913035</v>
      </c>
      <c r="RV5" s="2">
        <v>26</v>
      </c>
      <c r="RW5" s="2">
        <v>1288284</v>
      </c>
      <c r="RX5" s="2">
        <v>162946</v>
      </c>
      <c r="RY5" s="2">
        <v>5</v>
      </c>
      <c r="RZ5" s="2">
        <v>197434</v>
      </c>
      <c r="SA5" s="2">
        <v>25811</v>
      </c>
      <c r="SB5" s="2">
        <v>22</v>
      </c>
      <c r="SC5" s="2">
        <v>1090850</v>
      </c>
      <c r="SD5" s="2">
        <v>137135</v>
      </c>
      <c r="SE5" s="2">
        <v>8</v>
      </c>
      <c r="SF5" s="2">
        <v>53918</v>
      </c>
      <c r="SG5" s="2">
        <v>3617</v>
      </c>
      <c r="SH5" s="2">
        <v>1</v>
      </c>
      <c r="SI5" s="2" t="s">
        <v>23</v>
      </c>
      <c r="SJ5" s="2" t="s">
        <v>23</v>
      </c>
      <c r="SK5" s="2">
        <v>8</v>
      </c>
      <c r="SL5" s="2" t="s">
        <v>23</v>
      </c>
      <c r="SM5" s="2" t="s">
        <v>23</v>
      </c>
      <c r="SN5" s="2">
        <v>24</v>
      </c>
      <c r="SO5" s="2">
        <v>1234366</v>
      </c>
      <c r="SP5" s="2">
        <v>159329</v>
      </c>
      <c r="SQ5" s="2">
        <v>4</v>
      </c>
      <c r="SR5" s="2" t="s">
        <v>23</v>
      </c>
      <c r="SS5" s="2" t="s">
        <v>23</v>
      </c>
      <c r="ST5" s="2">
        <v>20</v>
      </c>
      <c r="SU5" s="2" t="s">
        <v>23</v>
      </c>
      <c r="SV5" s="2" t="s">
        <v>23</v>
      </c>
      <c r="SW5" s="2">
        <v>7</v>
      </c>
      <c r="SX5" s="2">
        <v>252756</v>
      </c>
      <c r="SY5" s="2">
        <v>74912</v>
      </c>
      <c r="SZ5" s="2">
        <v>7</v>
      </c>
      <c r="TA5" s="2" t="s">
        <v>23</v>
      </c>
      <c r="TB5" s="2" t="s">
        <v>23</v>
      </c>
      <c r="TC5" s="2">
        <v>1</v>
      </c>
      <c r="TD5" s="2" t="s">
        <v>23</v>
      </c>
      <c r="TE5" s="2" t="s">
        <v>23</v>
      </c>
      <c r="TF5" s="2">
        <v>4</v>
      </c>
      <c r="TG5" s="2">
        <v>21500</v>
      </c>
      <c r="TH5" s="2" t="s">
        <v>23</v>
      </c>
      <c r="TI5" s="2">
        <v>4</v>
      </c>
      <c r="TJ5" s="2">
        <v>21500</v>
      </c>
      <c r="TK5" s="2" t="s">
        <v>23</v>
      </c>
      <c r="TL5" s="2"/>
      <c r="TM5" s="2"/>
      <c r="TN5" s="2"/>
      <c r="TO5" s="2">
        <v>5</v>
      </c>
      <c r="TP5" s="2">
        <v>231256</v>
      </c>
      <c r="TQ5" s="2" t="s">
        <v>23</v>
      </c>
      <c r="TR5" s="2">
        <v>5</v>
      </c>
      <c r="TS5" s="2" t="s">
        <v>23</v>
      </c>
      <c r="TT5" s="2" t="s">
        <v>23</v>
      </c>
      <c r="TU5" s="2">
        <v>1</v>
      </c>
      <c r="TV5" s="2" t="s">
        <v>23</v>
      </c>
      <c r="TW5" s="2" t="s">
        <v>23</v>
      </c>
      <c r="TX5" s="2">
        <v>25</v>
      </c>
      <c r="TY5" s="2">
        <v>1454874</v>
      </c>
      <c r="TZ5" s="2">
        <v>302038</v>
      </c>
      <c r="UA5" s="2">
        <v>23</v>
      </c>
      <c r="UB5" s="2">
        <v>1280698</v>
      </c>
      <c r="UC5" s="2">
        <v>235362</v>
      </c>
      <c r="UD5" s="2">
        <v>12</v>
      </c>
      <c r="UE5" s="2">
        <v>174176</v>
      </c>
      <c r="UF5" s="2">
        <v>66676</v>
      </c>
      <c r="UG5" s="2">
        <v>7</v>
      </c>
      <c r="UH5" s="2">
        <v>106575</v>
      </c>
      <c r="UI5" s="2">
        <v>16865</v>
      </c>
      <c r="UJ5" s="2">
        <v>7</v>
      </c>
      <c r="UK5" s="2" t="s">
        <v>23</v>
      </c>
      <c r="UL5" s="2" t="s">
        <v>23</v>
      </c>
      <c r="UM5" s="2">
        <v>2</v>
      </c>
      <c r="UN5" s="2" t="s">
        <v>23</v>
      </c>
      <c r="UO5" s="2" t="s">
        <v>23</v>
      </c>
      <c r="UP5" s="2">
        <v>21</v>
      </c>
      <c r="UQ5" s="2">
        <v>1348299</v>
      </c>
      <c r="UR5" s="2">
        <v>285173</v>
      </c>
      <c r="US5" s="2">
        <v>19</v>
      </c>
      <c r="UT5" s="2" t="s">
        <v>23</v>
      </c>
      <c r="UU5" s="2" t="s">
        <v>23</v>
      </c>
      <c r="UV5" s="2">
        <v>10</v>
      </c>
      <c r="UW5" s="2" t="s">
        <v>23</v>
      </c>
      <c r="UX5" s="2" t="s">
        <v>23</v>
      </c>
      <c r="UY5" s="2">
        <v>79</v>
      </c>
      <c r="UZ5" s="2">
        <v>5471514</v>
      </c>
      <c r="VA5" s="2" t="s">
        <v>23</v>
      </c>
      <c r="VB5" s="2">
        <v>112</v>
      </c>
      <c r="VC5" s="2">
        <v>13874347</v>
      </c>
      <c r="VD5" s="2" t="s">
        <v>23</v>
      </c>
      <c r="VE5" s="2">
        <v>50</v>
      </c>
      <c r="VF5" s="2">
        <v>1855643</v>
      </c>
      <c r="VG5" s="2">
        <v>190890</v>
      </c>
      <c r="VH5" s="2">
        <v>20</v>
      </c>
      <c r="VI5" s="2">
        <v>532815</v>
      </c>
      <c r="VJ5" s="2" t="s">
        <v>23</v>
      </c>
      <c r="VK5" s="2">
        <v>42</v>
      </c>
      <c r="VL5" s="2">
        <v>1322828</v>
      </c>
      <c r="VM5" s="2" t="s">
        <v>23</v>
      </c>
      <c r="VN5" s="2">
        <v>4</v>
      </c>
      <c r="VO5" s="2" t="s">
        <v>23</v>
      </c>
      <c r="VP5" s="2" t="s">
        <v>23</v>
      </c>
      <c r="VQ5" s="2">
        <v>3</v>
      </c>
      <c r="VR5" s="2" t="s">
        <v>23</v>
      </c>
      <c r="VS5" s="2" t="s">
        <v>23</v>
      </c>
      <c r="VT5" s="2">
        <v>1</v>
      </c>
      <c r="VU5" s="2" t="s">
        <v>23</v>
      </c>
      <c r="VV5" s="2" t="s">
        <v>23</v>
      </c>
      <c r="VW5" s="2">
        <v>1</v>
      </c>
      <c r="VX5" s="2" t="s">
        <v>23</v>
      </c>
      <c r="VY5" s="2" t="s">
        <v>23</v>
      </c>
      <c r="VZ5" s="2"/>
      <c r="WA5" s="2"/>
      <c r="WB5" s="2"/>
      <c r="WC5" s="2">
        <v>1</v>
      </c>
      <c r="WD5" s="2" t="s">
        <v>23</v>
      </c>
      <c r="WE5" s="2" t="s">
        <v>23</v>
      </c>
      <c r="WF5" s="2">
        <v>3</v>
      </c>
      <c r="WG5" s="2" t="s">
        <v>23</v>
      </c>
      <c r="WH5" s="2" t="s">
        <v>23</v>
      </c>
      <c r="WI5" s="2">
        <v>3</v>
      </c>
      <c r="WJ5" s="2" t="s">
        <v>23</v>
      </c>
      <c r="WK5" s="2" t="s">
        <v>23</v>
      </c>
      <c r="WL5" s="2"/>
      <c r="WM5" s="2"/>
      <c r="WN5" s="2"/>
      <c r="WO5" s="2">
        <v>1</v>
      </c>
      <c r="WP5" s="2" t="s">
        <v>23</v>
      </c>
      <c r="WQ5" s="2" t="s">
        <v>23</v>
      </c>
      <c r="WR5" s="2">
        <v>1</v>
      </c>
      <c r="WS5" s="2" t="s">
        <v>23</v>
      </c>
      <c r="WT5" s="2" t="s">
        <v>23</v>
      </c>
      <c r="WU5" s="2">
        <v>1</v>
      </c>
      <c r="WV5" s="2" t="s">
        <v>23</v>
      </c>
      <c r="WW5" s="2" t="s">
        <v>23</v>
      </c>
      <c r="WX5" s="2">
        <v>1</v>
      </c>
      <c r="WY5" s="2" t="s">
        <v>23</v>
      </c>
      <c r="WZ5" s="2" t="s">
        <v>23</v>
      </c>
      <c r="XA5" s="2">
        <v>5</v>
      </c>
      <c r="XB5" s="2" t="s">
        <v>23</v>
      </c>
      <c r="XC5" s="2" t="s">
        <v>23</v>
      </c>
      <c r="XD5" s="2">
        <v>5</v>
      </c>
      <c r="XE5" s="2" t="s">
        <v>23</v>
      </c>
      <c r="XF5" s="2" t="s">
        <v>23</v>
      </c>
      <c r="XG5" s="2">
        <v>1</v>
      </c>
      <c r="XH5" s="2" t="s">
        <v>23</v>
      </c>
      <c r="XI5" s="2" t="s">
        <v>23</v>
      </c>
      <c r="XJ5" s="2">
        <v>1</v>
      </c>
      <c r="XK5" s="2" t="s">
        <v>23</v>
      </c>
      <c r="XL5" s="2" t="s">
        <v>23</v>
      </c>
      <c r="XM5" s="2">
        <v>1</v>
      </c>
      <c r="XN5" s="2" t="s">
        <v>23</v>
      </c>
      <c r="XO5" s="2" t="s">
        <v>23</v>
      </c>
      <c r="XP5" s="2">
        <v>1</v>
      </c>
      <c r="XQ5" s="2" t="s">
        <v>23</v>
      </c>
      <c r="XR5" s="2" t="s">
        <v>23</v>
      </c>
      <c r="XS5" s="2">
        <v>4</v>
      </c>
      <c r="XT5" s="2" t="s">
        <v>23</v>
      </c>
      <c r="XU5" s="2" t="s">
        <v>23</v>
      </c>
      <c r="XV5" s="2">
        <v>4</v>
      </c>
      <c r="XW5" s="2" t="s">
        <v>23</v>
      </c>
      <c r="XX5" s="2" t="s">
        <v>23</v>
      </c>
      <c r="XY5" s="2"/>
      <c r="XZ5" s="2"/>
      <c r="YA5" s="2"/>
      <c r="YB5" s="2">
        <v>6</v>
      </c>
      <c r="YC5" s="2">
        <v>151566</v>
      </c>
      <c r="YD5" s="2">
        <v>31634</v>
      </c>
      <c r="YE5" s="2">
        <v>6</v>
      </c>
      <c r="YF5" s="2" t="s">
        <v>23</v>
      </c>
      <c r="YG5" s="2" t="s">
        <v>23</v>
      </c>
      <c r="YH5" s="2">
        <v>1</v>
      </c>
      <c r="YI5" s="2" t="s">
        <v>23</v>
      </c>
      <c r="YJ5" s="2" t="s">
        <v>23</v>
      </c>
      <c r="YK5" s="2">
        <v>1</v>
      </c>
      <c r="YL5" s="2" t="s">
        <v>23</v>
      </c>
      <c r="YM5" s="2" t="s">
        <v>23</v>
      </c>
      <c r="YN5" s="2">
        <v>1</v>
      </c>
      <c r="YO5" s="2" t="s">
        <v>23</v>
      </c>
      <c r="YP5" s="2" t="s">
        <v>23</v>
      </c>
      <c r="YQ5" s="2">
        <v>1</v>
      </c>
      <c r="YR5" s="2" t="s">
        <v>23</v>
      </c>
      <c r="YS5" s="2" t="s">
        <v>23</v>
      </c>
      <c r="YT5" s="2">
        <v>5</v>
      </c>
      <c r="YU5" s="2" t="s">
        <v>23</v>
      </c>
      <c r="YV5" s="2" t="s">
        <v>23</v>
      </c>
      <c r="YW5" s="2">
        <v>5</v>
      </c>
      <c r="YX5" s="2" t="s">
        <v>23</v>
      </c>
      <c r="YY5" s="2" t="s">
        <v>23</v>
      </c>
      <c r="YZ5" s="2"/>
      <c r="ZA5" s="2"/>
      <c r="ZB5" s="2"/>
      <c r="ZC5" s="2"/>
      <c r="ZD5" s="2"/>
      <c r="ZE5" s="2"/>
      <c r="ZF5" s="2"/>
      <c r="ZG5" s="2"/>
      <c r="ZH5" s="2"/>
      <c r="ZI5" s="2"/>
      <c r="ZJ5" s="2"/>
      <c r="ZK5" s="2"/>
      <c r="ZL5" s="2"/>
      <c r="ZM5" s="2"/>
      <c r="ZN5" s="2"/>
      <c r="ZO5" s="2"/>
      <c r="ZP5" s="2"/>
      <c r="ZQ5" s="2"/>
      <c r="ZR5" s="2"/>
      <c r="ZS5" s="2"/>
      <c r="ZT5" s="2"/>
      <c r="ZU5" s="2">
        <v>127</v>
      </c>
      <c r="ZV5" s="2">
        <v>17490218</v>
      </c>
      <c r="ZW5" s="2">
        <v>2750153</v>
      </c>
      <c r="ZX5" s="2">
        <v>70</v>
      </c>
      <c r="ZY5" s="2">
        <v>4938699</v>
      </c>
      <c r="ZZ5" s="2">
        <v>734726</v>
      </c>
      <c r="AAA5" s="2">
        <v>92</v>
      </c>
      <c r="AAB5" s="2">
        <v>12551519</v>
      </c>
      <c r="AAC5" s="2">
        <v>2015427</v>
      </c>
      <c r="AAD5" s="2">
        <v>3</v>
      </c>
      <c r="AAE5" s="2">
        <v>7324</v>
      </c>
      <c r="AAF5" s="2">
        <v>2475</v>
      </c>
      <c r="AAG5" s="2">
        <v>1</v>
      </c>
      <c r="AAH5" s="2" t="s">
        <v>23</v>
      </c>
      <c r="AAI5" s="2" t="s">
        <v>23</v>
      </c>
      <c r="AAJ5" s="2">
        <v>2</v>
      </c>
      <c r="AAK5" s="2" t="s">
        <v>23</v>
      </c>
      <c r="AAL5" s="2" t="s">
        <v>23</v>
      </c>
      <c r="AAM5" s="2">
        <v>2</v>
      </c>
      <c r="AAN5" s="2" t="s">
        <v>23</v>
      </c>
      <c r="AAO5" s="2" t="s">
        <v>23</v>
      </c>
      <c r="AAP5" s="2">
        <v>2</v>
      </c>
      <c r="AAQ5" s="2" t="s">
        <v>23</v>
      </c>
      <c r="AAR5" s="2" t="s">
        <v>23</v>
      </c>
      <c r="AAS5" s="2">
        <v>3</v>
      </c>
      <c r="AAT5" s="2" t="s">
        <v>23</v>
      </c>
      <c r="AAU5" s="2" t="s">
        <v>23</v>
      </c>
      <c r="AAV5" s="2">
        <v>1</v>
      </c>
      <c r="AAW5" s="2" t="s">
        <v>23</v>
      </c>
      <c r="AAX5" s="2" t="s">
        <v>23</v>
      </c>
      <c r="AAY5" s="2">
        <v>2</v>
      </c>
      <c r="AAZ5" s="2" t="s">
        <v>23</v>
      </c>
      <c r="ABA5" s="2" t="s">
        <v>23</v>
      </c>
    </row>
    <row r="6" spans="1:729" x14ac:dyDescent="0.25">
      <c r="A6" s="2">
        <v>2012</v>
      </c>
      <c r="B6" s="2">
        <v>284</v>
      </c>
      <c r="C6" s="2">
        <v>281</v>
      </c>
      <c r="D6" s="2">
        <v>18844143</v>
      </c>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c r="BV6" s="2"/>
      <c r="BW6" s="2"/>
      <c r="BX6" s="2"/>
      <c r="BY6" s="2"/>
      <c r="BZ6" s="2"/>
      <c r="CA6" s="2"/>
      <c r="CB6" s="2"/>
      <c r="CC6" s="2"/>
      <c r="CD6" s="2"/>
      <c r="CE6" s="2"/>
      <c r="CF6" s="2"/>
      <c r="CG6" s="2"/>
      <c r="CH6" s="2"/>
      <c r="CI6" s="2"/>
      <c r="CJ6" s="2"/>
      <c r="CK6" s="2"/>
      <c r="CL6" s="2"/>
      <c r="CM6" s="2"/>
      <c r="CN6" s="2"/>
      <c r="CO6" s="2"/>
      <c r="CP6" s="2"/>
      <c r="CQ6" s="2"/>
      <c r="CR6" s="2"/>
      <c r="CS6" s="2"/>
      <c r="CT6" s="2"/>
      <c r="CU6" s="2"/>
      <c r="CV6" s="2"/>
      <c r="CW6" s="2"/>
      <c r="CX6" s="2"/>
      <c r="CY6" s="2"/>
      <c r="CZ6" s="2"/>
      <c r="DA6" s="2"/>
      <c r="DB6" s="2"/>
      <c r="DC6" s="2"/>
      <c r="DD6" s="2"/>
      <c r="DE6" s="2"/>
      <c r="DF6" s="2"/>
      <c r="DG6" s="2"/>
      <c r="DH6" s="2"/>
      <c r="DI6" s="2"/>
      <c r="DJ6" s="2"/>
      <c r="DK6" s="2"/>
      <c r="DL6" s="2"/>
      <c r="DM6" s="2"/>
      <c r="DN6" s="2"/>
      <c r="DO6" s="2"/>
      <c r="DP6" s="2"/>
      <c r="DQ6" s="2"/>
      <c r="DR6" s="2"/>
      <c r="DS6" s="2"/>
      <c r="DT6" s="2"/>
      <c r="DU6" s="2"/>
      <c r="DV6" s="2"/>
      <c r="DW6" s="2"/>
      <c r="DX6" s="2"/>
      <c r="DY6" s="2"/>
      <c r="DZ6" s="2"/>
      <c r="EA6" s="2"/>
      <c r="EB6" s="2"/>
      <c r="EC6" s="2"/>
      <c r="ED6" s="2"/>
      <c r="EE6" s="2"/>
      <c r="EF6" s="2"/>
      <c r="EG6" s="2"/>
      <c r="EH6" s="2"/>
      <c r="EI6" s="2"/>
      <c r="EJ6" s="2"/>
      <c r="EK6" s="2"/>
      <c r="EL6" s="2"/>
      <c r="EM6" s="2"/>
      <c r="EN6" s="2"/>
      <c r="EO6" s="2"/>
      <c r="EP6" s="2"/>
      <c r="EQ6" s="2"/>
      <c r="ER6" s="2"/>
      <c r="ES6" s="2"/>
      <c r="ET6" s="2"/>
      <c r="EU6" s="2"/>
      <c r="EV6" s="2"/>
      <c r="EW6" s="2"/>
      <c r="EX6" s="2"/>
      <c r="EY6" s="2"/>
      <c r="EZ6" s="2"/>
      <c r="FA6" s="2"/>
      <c r="FB6" s="2"/>
      <c r="FC6" s="2"/>
      <c r="FD6" s="2"/>
      <c r="FE6" s="2"/>
      <c r="FF6" s="2"/>
      <c r="FG6" s="2"/>
      <c r="FH6" s="2"/>
      <c r="FI6" s="2"/>
      <c r="FJ6" s="2"/>
      <c r="FK6" s="2"/>
      <c r="FL6" s="2"/>
      <c r="FM6" s="2"/>
      <c r="FN6" s="2"/>
      <c r="FO6" s="2"/>
      <c r="FP6" s="2"/>
      <c r="FQ6" s="2"/>
      <c r="FR6" s="2"/>
      <c r="FS6" s="2"/>
      <c r="FT6" s="2"/>
      <c r="FU6" s="2"/>
      <c r="FV6" s="2"/>
      <c r="FW6" s="2"/>
      <c r="FX6" s="2"/>
      <c r="FY6" s="2"/>
      <c r="FZ6" s="2"/>
      <c r="GA6" s="2"/>
      <c r="GB6" s="2"/>
      <c r="GC6" s="2"/>
      <c r="GD6" s="2"/>
      <c r="GE6" s="2"/>
      <c r="GF6" s="2"/>
      <c r="GG6" s="2"/>
      <c r="GH6" s="2"/>
      <c r="GI6" s="2"/>
      <c r="GJ6" s="2"/>
      <c r="GK6" s="2"/>
      <c r="GL6" s="2"/>
      <c r="GM6" s="2"/>
      <c r="GN6" s="2"/>
      <c r="GO6" s="2"/>
      <c r="GP6" s="2"/>
      <c r="GQ6" s="2"/>
      <c r="GR6" s="2"/>
      <c r="GS6" s="2"/>
      <c r="GT6" s="2"/>
      <c r="GU6" s="2"/>
      <c r="GV6" s="2"/>
      <c r="GW6" s="2"/>
      <c r="GX6" s="2"/>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v>91</v>
      </c>
      <c r="LR6" s="2">
        <v>97</v>
      </c>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2"/>
      <c r="NJ6" s="2"/>
      <c r="NK6" s="2"/>
      <c r="NL6" s="2"/>
      <c r="NM6" s="2"/>
      <c r="NN6" s="2"/>
      <c r="NO6" s="2"/>
      <c r="NP6" s="2"/>
      <c r="NQ6" s="2"/>
      <c r="NR6" s="2"/>
      <c r="NS6" s="2"/>
      <c r="NT6" s="2"/>
      <c r="NU6" s="2"/>
      <c r="NV6" s="2"/>
      <c r="NW6" s="2"/>
      <c r="NX6" s="2"/>
      <c r="NY6" s="2"/>
      <c r="NZ6" s="2"/>
      <c r="OA6" s="2"/>
      <c r="OB6" s="2"/>
      <c r="OC6" s="2"/>
      <c r="OD6" s="2"/>
      <c r="OE6" s="2"/>
      <c r="OF6" s="2"/>
      <c r="OG6" s="2"/>
      <c r="OH6" s="2"/>
      <c r="OI6" s="2"/>
      <c r="OJ6" s="2"/>
      <c r="OK6" s="2"/>
      <c r="OL6" s="2"/>
      <c r="OM6" s="2"/>
      <c r="ON6" s="2"/>
      <c r="OO6" s="2"/>
      <c r="OP6" s="2"/>
      <c r="OQ6" s="2"/>
      <c r="OR6" s="2"/>
      <c r="OS6" s="2"/>
      <c r="OT6" s="2"/>
      <c r="OU6" s="2"/>
      <c r="OV6" s="2"/>
      <c r="OW6" s="2"/>
      <c r="OX6" s="2"/>
      <c r="OY6" s="2"/>
      <c r="OZ6" s="2"/>
      <c r="PA6" s="2"/>
      <c r="PB6" s="2"/>
      <c r="PC6" s="2"/>
      <c r="PD6" s="2"/>
      <c r="PE6" s="2"/>
      <c r="PF6" s="2"/>
      <c r="PG6" s="2"/>
      <c r="PH6" s="2"/>
      <c r="PI6" s="2"/>
      <c r="PJ6" s="2"/>
      <c r="PK6" s="2"/>
      <c r="PL6" s="2"/>
      <c r="PM6" s="2"/>
      <c r="PN6" s="2"/>
      <c r="PO6" s="2"/>
      <c r="PP6" s="2"/>
      <c r="PQ6" s="2"/>
      <c r="PR6" s="2"/>
      <c r="PS6" s="2"/>
      <c r="PT6" s="2"/>
      <c r="PU6" s="2"/>
      <c r="PV6" s="2"/>
      <c r="PW6" s="2"/>
      <c r="PX6" s="2"/>
      <c r="PY6" s="2"/>
      <c r="PZ6" s="2"/>
      <c r="QA6" s="2"/>
      <c r="QB6" s="2"/>
      <c r="QC6" s="2"/>
      <c r="QD6" s="2"/>
      <c r="QE6" s="2"/>
      <c r="QF6" s="2"/>
      <c r="QG6" s="2"/>
      <c r="QH6" s="2"/>
      <c r="QI6" s="2"/>
      <c r="QJ6" s="2"/>
      <c r="QK6" s="2"/>
      <c r="QL6" s="2"/>
      <c r="QM6" s="2"/>
      <c r="QN6" s="2"/>
      <c r="QO6" s="2"/>
      <c r="QP6" s="2"/>
      <c r="QQ6" s="2"/>
      <c r="QR6" s="2"/>
      <c r="QS6" s="2"/>
      <c r="QT6" s="2"/>
      <c r="QU6" s="2"/>
      <c r="QV6" s="2"/>
      <c r="QW6" s="2"/>
      <c r="QX6" s="2"/>
      <c r="QY6" s="2"/>
      <c r="QZ6" s="2"/>
      <c r="RA6" s="2"/>
      <c r="RB6" s="2"/>
      <c r="RC6" s="2"/>
      <c r="RD6" s="2"/>
      <c r="RE6" s="2"/>
      <c r="RF6" s="2"/>
      <c r="RG6" s="2"/>
      <c r="RH6" s="2"/>
      <c r="RI6" s="2"/>
      <c r="RJ6" s="2"/>
      <c r="RK6" s="2"/>
      <c r="RL6" s="2"/>
      <c r="RM6" s="2"/>
      <c r="RN6" s="2"/>
      <c r="RO6" s="2"/>
      <c r="RP6" s="2"/>
      <c r="RQ6" s="2"/>
      <c r="RR6" s="2"/>
      <c r="RS6" s="2"/>
      <c r="RT6" s="2"/>
      <c r="RU6" s="2"/>
      <c r="RV6" s="2"/>
      <c r="RW6" s="2"/>
      <c r="RX6" s="2"/>
      <c r="RY6" s="2"/>
      <c r="RZ6" s="2"/>
      <c r="SA6" s="2"/>
      <c r="SB6" s="2"/>
      <c r="SC6" s="2"/>
      <c r="SD6" s="2"/>
      <c r="SE6" s="2"/>
      <c r="SF6" s="2"/>
      <c r="SG6" s="2"/>
      <c r="SH6" s="2"/>
      <c r="SI6" s="2"/>
      <c r="SJ6" s="2"/>
      <c r="SK6" s="2"/>
      <c r="SL6" s="2"/>
      <c r="SM6" s="2"/>
      <c r="SN6" s="2"/>
      <c r="SO6" s="2"/>
      <c r="SP6" s="2"/>
      <c r="SQ6" s="2"/>
      <c r="SR6" s="2"/>
      <c r="SS6" s="2"/>
      <c r="ST6" s="2"/>
      <c r="SU6" s="2"/>
      <c r="SV6" s="2"/>
      <c r="SW6" s="2"/>
      <c r="SX6" s="2"/>
      <c r="SY6" s="2"/>
      <c r="SZ6" s="2"/>
      <c r="TA6" s="2"/>
      <c r="TB6" s="2"/>
      <c r="TC6" s="2"/>
      <c r="TD6" s="2"/>
      <c r="TE6" s="2"/>
      <c r="TF6" s="2"/>
      <c r="TG6" s="2"/>
      <c r="TH6" s="2"/>
      <c r="TI6" s="2"/>
      <c r="TJ6" s="2"/>
      <c r="TK6" s="2"/>
      <c r="TL6" s="2"/>
      <c r="TM6" s="2"/>
      <c r="TN6" s="2"/>
      <c r="TO6" s="2"/>
      <c r="TP6" s="2"/>
      <c r="TQ6" s="2"/>
      <c r="TR6" s="2"/>
      <c r="TS6" s="2"/>
      <c r="TT6" s="2"/>
      <c r="TU6" s="2"/>
      <c r="TV6" s="2"/>
      <c r="TW6" s="2"/>
      <c r="TX6" s="2"/>
      <c r="TY6" s="2"/>
      <c r="TZ6" s="2"/>
      <c r="UA6" s="2"/>
      <c r="UB6" s="2"/>
      <c r="UC6" s="2"/>
      <c r="UD6" s="2"/>
      <c r="UE6" s="2"/>
      <c r="UF6" s="2"/>
      <c r="UG6" s="2"/>
      <c r="UH6" s="2"/>
      <c r="UI6" s="2"/>
      <c r="UJ6" s="2"/>
      <c r="UK6" s="2"/>
      <c r="UL6" s="2"/>
      <c r="UM6" s="2"/>
      <c r="UN6" s="2"/>
      <c r="UO6" s="2"/>
      <c r="UP6" s="2"/>
      <c r="UQ6" s="2"/>
      <c r="UR6" s="2"/>
      <c r="US6" s="2"/>
      <c r="UT6" s="2"/>
      <c r="UU6" s="2"/>
      <c r="UV6" s="2"/>
      <c r="UW6" s="2"/>
      <c r="UX6" s="2"/>
      <c r="UY6" s="2"/>
      <c r="UZ6" s="2"/>
      <c r="VA6" s="2"/>
      <c r="VB6" s="2"/>
      <c r="VC6" s="2"/>
      <c r="VD6" s="2"/>
      <c r="VE6" s="2"/>
      <c r="VF6" s="2"/>
      <c r="VG6" s="2"/>
      <c r="VH6" s="2"/>
      <c r="VI6" s="2"/>
      <c r="VJ6" s="2"/>
      <c r="VK6" s="2"/>
      <c r="VL6" s="2"/>
      <c r="VM6" s="2"/>
      <c r="VN6" s="2"/>
      <c r="VO6" s="2"/>
      <c r="VP6" s="2"/>
      <c r="VQ6" s="2"/>
      <c r="VR6" s="2"/>
      <c r="VS6" s="2"/>
      <c r="VT6" s="2"/>
      <c r="VU6" s="2"/>
      <c r="VV6" s="2"/>
      <c r="VW6" s="2"/>
      <c r="VX6" s="2"/>
      <c r="VY6" s="2"/>
      <c r="VZ6" s="2"/>
      <c r="WA6" s="2"/>
      <c r="WB6" s="2"/>
      <c r="WC6" s="2"/>
      <c r="WD6" s="2"/>
      <c r="WE6" s="2"/>
      <c r="WF6" s="2"/>
      <c r="WG6" s="2"/>
      <c r="WH6" s="2"/>
      <c r="WI6" s="2"/>
      <c r="WJ6" s="2"/>
      <c r="WK6" s="2"/>
      <c r="WL6" s="2"/>
      <c r="WM6" s="2"/>
      <c r="WN6" s="2"/>
      <c r="WO6" s="2"/>
      <c r="WP6" s="2"/>
      <c r="WQ6" s="2"/>
      <c r="WR6" s="2"/>
      <c r="WS6" s="2"/>
      <c r="WT6" s="2"/>
      <c r="WU6" s="2"/>
      <c r="WV6" s="2"/>
      <c r="WW6" s="2"/>
      <c r="WX6" s="2"/>
      <c r="WY6" s="2"/>
      <c r="WZ6" s="2"/>
      <c r="XA6" s="2"/>
      <c r="XB6" s="2"/>
      <c r="XC6" s="2"/>
      <c r="XD6" s="2"/>
      <c r="XE6" s="2"/>
      <c r="XF6" s="2"/>
      <c r="XG6" s="2"/>
      <c r="XH6" s="2"/>
      <c r="XI6" s="2"/>
      <c r="XJ6" s="2"/>
      <c r="XK6" s="2"/>
      <c r="XL6" s="2"/>
      <c r="XM6" s="2"/>
      <c r="XN6" s="2"/>
      <c r="XO6" s="2"/>
      <c r="XP6" s="2"/>
      <c r="XQ6" s="2"/>
      <c r="XR6" s="2"/>
      <c r="XS6" s="2"/>
      <c r="XT6" s="2"/>
      <c r="XU6" s="2"/>
      <c r="XV6" s="2"/>
      <c r="XW6" s="2"/>
      <c r="XX6" s="2"/>
      <c r="XY6" s="2"/>
      <c r="XZ6" s="2"/>
      <c r="YA6" s="2"/>
      <c r="YB6" s="2"/>
      <c r="YC6" s="2"/>
      <c r="YD6" s="2"/>
      <c r="YE6" s="2"/>
      <c r="YF6" s="2"/>
      <c r="YG6" s="2"/>
      <c r="YH6" s="2"/>
      <c r="YI6" s="2"/>
      <c r="YJ6" s="2"/>
      <c r="YK6" s="2"/>
      <c r="YL6" s="2"/>
      <c r="YM6" s="2"/>
      <c r="YN6" s="2"/>
      <c r="YO6" s="2"/>
      <c r="YP6" s="2"/>
      <c r="YQ6" s="2"/>
      <c r="YR6" s="2"/>
      <c r="YS6" s="2"/>
      <c r="YT6" s="2"/>
      <c r="YU6" s="2"/>
      <c r="YV6" s="2"/>
      <c r="YW6" s="2"/>
      <c r="YX6" s="2"/>
      <c r="YY6" s="2"/>
      <c r="YZ6" s="2"/>
      <c r="ZA6" s="2"/>
      <c r="ZB6" s="2"/>
      <c r="ZC6" s="2"/>
      <c r="ZD6" s="2"/>
      <c r="ZE6" s="2"/>
      <c r="ZF6" s="2"/>
      <c r="ZG6" s="2"/>
      <c r="ZH6" s="2"/>
      <c r="ZI6" s="2"/>
      <c r="ZJ6" s="2"/>
      <c r="ZK6" s="2"/>
      <c r="ZL6" s="2"/>
      <c r="ZM6" s="2"/>
      <c r="ZN6" s="2"/>
      <c r="ZO6" s="2">
        <v>212</v>
      </c>
      <c r="ZP6" s="2">
        <v>5271086</v>
      </c>
      <c r="ZQ6" s="2"/>
      <c r="ZR6" s="2"/>
      <c r="ZS6" s="2"/>
      <c r="ZT6" s="2"/>
      <c r="ZU6" s="2"/>
      <c r="ZV6" s="2"/>
      <c r="ZW6" s="2"/>
      <c r="ZX6" s="2"/>
      <c r="ZY6" s="2"/>
      <c r="ZZ6" s="2"/>
      <c r="AAA6" s="2"/>
      <c r="AAB6" s="2"/>
      <c r="AAC6" s="2"/>
      <c r="AAD6" s="2"/>
      <c r="AAE6" s="2"/>
      <c r="AAF6" s="2"/>
      <c r="AAG6" s="2"/>
      <c r="AAH6" s="2"/>
      <c r="AAI6" s="2"/>
      <c r="AAJ6" s="2"/>
      <c r="AAK6" s="2"/>
      <c r="AAL6" s="2"/>
      <c r="AAM6" s="2"/>
      <c r="AAN6" s="2"/>
      <c r="AAO6" s="2"/>
      <c r="AAP6" s="2"/>
      <c r="AAQ6" s="2"/>
      <c r="AAR6" s="2"/>
      <c r="AAS6" s="2"/>
      <c r="AAT6" s="2"/>
      <c r="AAU6" s="2"/>
      <c r="AAV6" s="2"/>
      <c r="AAW6" s="2"/>
      <c r="AAX6" s="2"/>
      <c r="AAY6" s="2"/>
      <c r="AAZ6" s="2"/>
      <c r="ABA6" s="2"/>
    </row>
    <row r="7" spans="1:729" x14ac:dyDescent="0.25">
      <c r="A7" s="2">
        <v>2014</v>
      </c>
      <c r="B7" s="2"/>
      <c r="C7" s="2">
        <v>119</v>
      </c>
      <c r="D7" s="2">
        <v>17458321</v>
      </c>
      <c r="E7" s="2">
        <v>2541324</v>
      </c>
      <c r="F7" s="2">
        <v>11</v>
      </c>
      <c r="G7" s="2">
        <v>9</v>
      </c>
      <c r="H7" s="2" t="s">
        <v>23</v>
      </c>
      <c r="I7" s="2">
        <v>2</v>
      </c>
      <c r="J7" s="2">
        <v>71</v>
      </c>
      <c r="K7" s="2">
        <v>2178492</v>
      </c>
      <c r="L7" s="2">
        <v>46</v>
      </c>
      <c r="M7" s="2">
        <v>1002553</v>
      </c>
      <c r="N7" s="2">
        <v>119</v>
      </c>
      <c r="O7" s="2">
        <v>17372744</v>
      </c>
      <c r="P7" s="2">
        <v>2530379</v>
      </c>
      <c r="Q7" s="2">
        <v>68</v>
      </c>
      <c r="R7" s="2" t="s">
        <v>23</v>
      </c>
      <c r="S7" s="2" t="s">
        <v>23</v>
      </c>
      <c r="T7" s="2">
        <v>94</v>
      </c>
      <c r="U7" s="2" t="s">
        <v>23</v>
      </c>
      <c r="V7" s="2" t="s">
        <v>23</v>
      </c>
      <c r="W7" s="2">
        <v>53</v>
      </c>
      <c r="X7" s="2" t="s">
        <v>23</v>
      </c>
      <c r="Y7" s="2" t="s">
        <v>23</v>
      </c>
      <c r="Z7" s="2">
        <v>32</v>
      </c>
      <c r="AA7" s="2" t="s">
        <v>23</v>
      </c>
      <c r="AB7" s="2" t="s">
        <v>23</v>
      </c>
      <c r="AC7" s="2">
        <v>43</v>
      </c>
      <c r="AD7" s="2" t="s">
        <v>23</v>
      </c>
      <c r="AE7" s="2" t="s">
        <v>23</v>
      </c>
      <c r="AF7" s="2">
        <v>96</v>
      </c>
      <c r="AG7" s="2" t="s">
        <v>23</v>
      </c>
      <c r="AH7" s="2" t="s">
        <v>23</v>
      </c>
      <c r="AI7" s="2">
        <v>56</v>
      </c>
      <c r="AJ7" s="2">
        <v>3596951</v>
      </c>
      <c r="AK7" s="2">
        <v>497655</v>
      </c>
      <c r="AL7" s="2">
        <v>74</v>
      </c>
      <c r="AM7" s="2" t="s">
        <v>23</v>
      </c>
      <c r="AN7" s="2" t="s">
        <v>23</v>
      </c>
      <c r="AO7" s="2">
        <v>2</v>
      </c>
      <c r="AP7" s="2" t="s">
        <v>23</v>
      </c>
      <c r="AQ7" s="2" t="s">
        <v>23</v>
      </c>
      <c r="AR7" s="2">
        <v>1</v>
      </c>
      <c r="AS7" s="2" t="s">
        <v>23</v>
      </c>
      <c r="AT7" s="2" t="s">
        <v>23</v>
      </c>
      <c r="AU7" s="2">
        <v>1</v>
      </c>
      <c r="AV7" s="2" t="s">
        <v>23</v>
      </c>
      <c r="AW7" s="2" t="s">
        <v>23</v>
      </c>
      <c r="AX7" s="2">
        <v>1</v>
      </c>
      <c r="AY7" s="2" t="s">
        <v>23</v>
      </c>
      <c r="AZ7" s="2" t="s">
        <v>23</v>
      </c>
      <c r="BA7" s="2">
        <v>1</v>
      </c>
      <c r="BB7" s="2" t="s">
        <v>23</v>
      </c>
      <c r="BC7" s="2" t="s">
        <v>23</v>
      </c>
      <c r="BD7" s="2"/>
      <c r="BE7" s="2"/>
      <c r="BF7" s="2"/>
      <c r="BG7" s="2">
        <v>1</v>
      </c>
      <c r="BH7" s="2" t="s">
        <v>23</v>
      </c>
      <c r="BI7" s="2" t="s">
        <v>23</v>
      </c>
      <c r="BJ7" s="2">
        <v>1</v>
      </c>
      <c r="BK7" s="2" t="s">
        <v>23</v>
      </c>
      <c r="BL7" s="2" t="s">
        <v>23</v>
      </c>
      <c r="BM7" s="2">
        <v>15</v>
      </c>
      <c r="BN7" s="2">
        <v>680862</v>
      </c>
      <c r="BO7" s="2">
        <v>93728</v>
      </c>
      <c r="BP7" s="2">
        <v>12</v>
      </c>
      <c r="BQ7" s="2" t="s">
        <v>23</v>
      </c>
      <c r="BR7" s="2" t="s">
        <v>23</v>
      </c>
      <c r="BS7" s="2">
        <v>7</v>
      </c>
      <c r="BT7" s="2" t="s">
        <v>23</v>
      </c>
      <c r="BU7" s="2" t="s">
        <v>23</v>
      </c>
      <c r="BV7" s="2">
        <v>7</v>
      </c>
      <c r="BW7" s="2">
        <v>21467</v>
      </c>
      <c r="BX7" s="2">
        <v>2539</v>
      </c>
      <c r="BY7" s="2">
        <v>4</v>
      </c>
      <c r="BZ7" s="2">
        <v>9067</v>
      </c>
      <c r="CA7" s="2" t="s">
        <v>23</v>
      </c>
      <c r="CB7" s="2">
        <v>3</v>
      </c>
      <c r="CC7" s="2">
        <v>12400</v>
      </c>
      <c r="CD7" s="2" t="s">
        <v>23</v>
      </c>
      <c r="CE7" s="2">
        <v>11</v>
      </c>
      <c r="CF7" s="2">
        <v>659395</v>
      </c>
      <c r="CG7" s="2">
        <v>91189</v>
      </c>
      <c r="CH7" s="2">
        <v>11</v>
      </c>
      <c r="CI7" s="2" t="s">
        <v>23</v>
      </c>
      <c r="CJ7" s="2" t="s">
        <v>23</v>
      </c>
      <c r="CK7" s="2">
        <v>4</v>
      </c>
      <c r="CL7" s="2" t="s">
        <v>23</v>
      </c>
      <c r="CM7" s="2" t="s">
        <v>23</v>
      </c>
      <c r="CN7" s="2">
        <v>4</v>
      </c>
      <c r="CO7" s="2">
        <v>43961</v>
      </c>
      <c r="CP7" s="2">
        <v>6520</v>
      </c>
      <c r="CQ7" s="2">
        <v>4</v>
      </c>
      <c r="CR7" s="2">
        <v>43961</v>
      </c>
      <c r="CS7" s="2">
        <v>6520</v>
      </c>
      <c r="CT7" s="2"/>
      <c r="CU7" s="2"/>
      <c r="CV7" s="2"/>
      <c r="CW7" s="2">
        <v>1</v>
      </c>
      <c r="CX7" s="2" t="s">
        <v>23</v>
      </c>
      <c r="CY7" s="2" t="s">
        <v>23</v>
      </c>
      <c r="CZ7" s="2">
        <v>1</v>
      </c>
      <c r="DA7" s="2" t="s">
        <v>23</v>
      </c>
      <c r="DB7" s="2" t="s">
        <v>23</v>
      </c>
      <c r="DC7" s="2">
        <v>3</v>
      </c>
      <c r="DD7" s="2" t="s">
        <v>23</v>
      </c>
      <c r="DE7" s="2" t="s">
        <v>23</v>
      </c>
      <c r="DF7" s="2">
        <v>3</v>
      </c>
      <c r="DG7" s="2" t="s">
        <v>23</v>
      </c>
      <c r="DH7" s="2" t="s">
        <v>23</v>
      </c>
      <c r="DI7" s="2"/>
      <c r="DJ7" s="2"/>
      <c r="DK7" s="2"/>
      <c r="DL7" s="2">
        <v>5</v>
      </c>
      <c r="DM7" s="2">
        <v>6199</v>
      </c>
      <c r="DN7" s="2">
        <v>3040</v>
      </c>
      <c r="DO7" s="2">
        <v>3</v>
      </c>
      <c r="DP7" s="2" t="s">
        <v>23</v>
      </c>
      <c r="DQ7" s="2" t="s">
        <v>23</v>
      </c>
      <c r="DR7" s="2">
        <v>2</v>
      </c>
      <c r="DS7" s="2" t="s">
        <v>23</v>
      </c>
      <c r="DT7" s="2" t="s">
        <v>23</v>
      </c>
      <c r="DU7" s="2">
        <v>2</v>
      </c>
      <c r="DV7" s="2" t="s">
        <v>23</v>
      </c>
      <c r="DW7" s="2" t="s">
        <v>23</v>
      </c>
      <c r="DX7" s="2"/>
      <c r="DY7" s="2"/>
      <c r="DZ7" s="2"/>
      <c r="EA7" s="2">
        <v>2</v>
      </c>
      <c r="EB7" s="2" t="s">
        <v>23</v>
      </c>
      <c r="EC7" s="2" t="s">
        <v>23</v>
      </c>
      <c r="ED7" s="2">
        <v>5</v>
      </c>
      <c r="EE7" s="2" t="s">
        <v>23</v>
      </c>
      <c r="EF7" s="2" t="s">
        <v>23</v>
      </c>
      <c r="EG7" s="2">
        <v>3</v>
      </c>
      <c r="EH7" s="2" t="s">
        <v>23</v>
      </c>
      <c r="EI7" s="2" t="s">
        <v>23</v>
      </c>
      <c r="EJ7" s="2">
        <v>2</v>
      </c>
      <c r="EK7" s="2" t="s">
        <v>23</v>
      </c>
      <c r="EL7" s="2" t="s">
        <v>23</v>
      </c>
      <c r="EM7" s="2">
        <v>10</v>
      </c>
      <c r="EN7" s="2">
        <v>728006</v>
      </c>
      <c r="EO7" s="2">
        <v>78264</v>
      </c>
      <c r="EP7" s="2">
        <v>6</v>
      </c>
      <c r="EQ7" s="2" t="s">
        <v>23</v>
      </c>
      <c r="ER7" s="2">
        <v>18454</v>
      </c>
      <c r="ES7" s="2">
        <v>6</v>
      </c>
      <c r="ET7" s="2" t="s">
        <v>23</v>
      </c>
      <c r="EU7" s="2">
        <v>59810</v>
      </c>
      <c r="EV7" s="2">
        <v>4</v>
      </c>
      <c r="EW7" s="2">
        <v>8430</v>
      </c>
      <c r="EX7" s="2">
        <v>642</v>
      </c>
      <c r="EY7" s="2">
        <v>2</v>
      </c>
      <c r="EZ7" s="2" t="s">
        <v>23</v>
      </c>
      <c r="FA7" s="2" t="s">
        <v>23</v>
      </c>
      <c r="FB7" s="2">
        <v>2</v>
      </c>
      <c r="FC7" s="2" t="s">
        <v>23</v>
      </c>
      <c r="FD7" s="2" t="s">
        <v>23</v>
      </c>
      <c r="FE7" s="2">
        <v>7</v>
      </c>
      <c r="FF7" s="2">
        <v>719576</v>
      </c>
      <c r="FG7" s="2">
        <v>77622</v>
      </c>
      <c r="FH7" s="2">
        <v>5</v>
      </c>
      <c r="FI7" s="2" t="s">
        <v>23</v>
      </c>
      <c r="FJ7" s="2" t="s">
        <v>23</v>
      </c>
      <c r="FK7" s="2">
        <v>4</v>
      </c>
      <c r="FL7" s="2" t="s">
        <v>23</v>
      </c>
      <c r="FM7" s="2" t="s">
        <v>23</v>
      </c>
      <c r="FN7" s="2">
        <v>3</v>
      </c>
      <c r="FO7" s="2" t="s">
        <v>23</v>
      </c>
      <c r="FP7" s="2">
        <v>20000</v>
      </c>
      <c r="FQ7" s="2">
        <v>3</v>
      </c>
      <c r="FR7" s="2" t="s">
        <v>23</v>
      </c>
      <c r="FS7" s="2" t="s">
        <v>23</v>
      </c>
      <c r="FT7" s="2">
        <v>1</v>
      </c>
      <c r="FU7" s="2" t="s">
        <v>23</v>
      </c>
      <c r="FV7" s="2" t="s">
        <v>23</v>
      </c>
      <c r="FW7" s="2"/>
      <c r="FX7" s="2"/>
      <c r="FY7" s="2"/>
      <c r="FZ7" s="2"/>
      <c r="GA7" s="2"/>
      <c r="GB7" s="2"/>
      <c r="GC7" s="2"/>
      <c r="GD7" s="2"/>
      <c r="GE7" s="2"/>
      <c r="GF7" s="2">
        <v>3</v>
      </c>
      <c r="GG7" s="2" t="s">
        <v>23</v>
      </c>
      <c r="GH7" s="2">
        <v>20000</v>
      </c>
      <c r="GI7" s="2">
        <v>3</v>
      </c>
      <c r="GJ7" s="2" t="s">
        <v>23</v>
      </c>
      <c r="GK7" s="2" t="s">
        <v>23</v>
      </c>
      <c r="GL7" s="2">
        <v>1</v>
      </c>
      <c r="GM7" s="2" t="s">
        <v>23</v>
      </c>
      <c r="GN7" s="2" t="s">
        <v>23</v>
      </c>
      <c r="GO7" s="2">
        <v>5</v>
      </c>
      <c r="GP7" s="2">
        <v>9000</v>
      </c>
      <c r="GQ7" s="2">
        <v>1200</v>
      </c>
      <c r="GR7" s="2">
        <v>5</v>
      </c>
      <c r="GS7" s="2">
        <v>9000</v>
      </c>
      <c r="GT7" s="2">
        <v>1200</v>
      </c>
      <c r="GU7" s="2">
        <v>3</v>
      </c>
      <c r="GV7" s="2" t="s">
        <v>23</v>
      </c>
      <c r="GW7" s="2" t="s">
        <v>23</v>
      </c>
      <c r="GX7" s="2">
        <v>3</v>
      </c>
      <c r="GY7" s="2" t="s">
        <v>23</v>
      </c>
      <c r="GZ7" s="2" t="s">
        <v>23</v>
      </c>
      <c r="HA7" s="2">
        <v>2</v>
      </c>
      <c r="HB7" s="2" t="s">
        <v>23</v>
      </c>
      <c r="HC7" s="2" t="s">
        <v>23</v>
      </c>
      <c r="HD7" s="2">
        <v>2</v>
      </c>
      <c r="HE7" s="2" t="s">
        <v>23</v>
      </c>
      <c r="HF7" s="2" t="s">
        <v>23</v>
      </c>
      <c r="HG7" s="2"/>
      <c r="HH7" s="2"/>
      <c r="HI7" s="2"/>
      <c r="HJ7" s="2"/>
      <c r="HK7" s="2"/>
      <c r="HL7" s="2"/>
      <c r="HM7" s="2"/>
      <c r="HN7" s="2"/>
      <c r="HO7" s="2"/>
      <c r="HP7" s="2"/>
      <c r="HQ7" s="2"/>
      <c r="HR7" s="2"/>
      <c r="HS7" s="2"/>
      <c r="HT7" s="2"/>
      <c r="HU7" s="2"/>
      <c r="HV7" s="2"/>
      <c r="HW7" s="2"/>
      <c r="HX7" s="2"/>
      <c r="HY7" s="2">
        <v>1</v>
      </c>
      <c r="HZ7" s="2" t="s">
        <v>23</v>
      </c>
      <c r="IA7" s="2" t="s">
        <v>23</v>
      </c>
      <c r="IB7" s="2">
        <v>1</v>
      </c>
      <c r="IC7" s="2" t="s">
        <v>23</v>
      </c>
      <c r="ID7" s="2" t="s">
        <v>23</v>
      </c>
      <c r="IE7" s="2">
        <v>1</v>
      </c>
      <c r="IF7" s="2" t="s">
        <v>23</v>
      </c>
      <c r="IG7" s="2" t="s">
        <v>23</v>
      </c>
      <c r="IH7" s="2">
        <v>1</v>
      </c>
      <c r="II7" s="2" t="s">
        <v>23</v>
      </c>
      <c r="IJ7" s="2" t="s">
        <v>23</v>
      </c>
      <c r="IK7" s="2">
        <v>2</v>
      </c>
      <c r="IL7" s="2" t="s">
        <v>23</v>
      </c>
      <c r="IM7" s="2" t="s">
        <v>23</v>
      </c>
      <c r="IN7" s="2">
        <v>2</v>
      </c>
      <c r="IO7" s="2" t="s">
        <v>23</v>
      </c>
      <c r="IP7" s="2" t="s">
        <v>23</v>
      </c>
      <c r="IQ7" s="2">
        <v>1</v>
      </c>
      <c r="IR7" s="2" t="s">
        <v>23</v>
      </c>
      <c r="IS7" s="2" t="s">
        <v>23</v>
      </c>
      <c r="IT7" s="2">
        <v>1</v>
      </c>
      <c r="IU7" s="2" t="s">
        <v>23</v>
      </c>
      <c r="IV7" s="2" t="s">
        <v>23</v>
      </c>
      <c r="IW7" s="2">
        <v>2</v>
      </c>
      <c r="IX7" s="2" t="s">
        <v>23</v>
      </c>
      <c r="IY7" s="2" t="s">
        <v>23</v>
      </c>
      <c r="IZ7" s="2">
        <v>2</v>
      </c>
      <c r="JA7" s="2" t="s">
        <v>23</v>
      </c>
      <c r="JB7" s="2" t="s">
        <v>23</v>
      </c>
      <c r="JC7" s="2">
        <v>10</v>
      </c>
      <c r="JD7" s="2">
        <v>77011</v>
      </c>
      <c r="JE7" s="2">
        <v>15220</v>
      </c>
      <c r="JF7" s="2">
        <v>8</v>
      </c>
      <c r="JG7" s="2" t="s">
        <v>23</v>
      </c>
      <c r="JH7" s="2">
        <v>14520</v>
      </c>
      <c r="JI7" s="2">
        <v>3</v>
      </c>
      <c r="JJ7" s="2" t="s">
        <v>23</v>
      </c>
      <c r="JK7" s="2">
        <v>700</v>
      </c>
      <c r="JL7" s="2">
        <v>4</v>
      </c>
      <c r="JM7" s="2">
        <v>38700</v>
      </c>
      <c r="JN7" s="2">
        <v>6500</v>
      </c>
      <c r="JO7" s="2">
        <v>4</v>
      </c>
      <c r="JP7" s="2" t="s">
        <v>23</v>
      </c>
      <c r="JQ7" s="2" t="s">
        <v>23</v>
      </c>
      <c r="JR7" s="2">
        <v>1</v>
      </c>
      <c r="JS7" s="2" t="s">
        <v>23</v>
      </c>
      <c r="JT7" s="2" t="s">
        <v>23</v>
      </c>
      <c r="JU7" s="2">
        <v>10</v>
      </c>
      <c r="JV7" s="2">
        <v>38311</v>
      </c>
      <c r="JW7" s="2">
        <v>8720</v>
      </c>
      <c r="JX7" s="2">
        <v>8</v>
      </c>
      <c r="JY7" s="2" t="s">
        <v>23</v>
      </c>
      <c r="JZ7" s="2" t="s">
        <v>23</v>
      </c>
      <c r="KA7" s="2">
        <v>3</v>
      </c>
      <c r="KB7" s="2" t="s">
        <v>23</v>
      </c>
      <c r="KC7" s="2" t="s">
        <v>23</v>
      </c>
      <c r="KD7" s="2">
        <v>12</v>
      </c>
      <c r="KE7" s="2">
        <v>99409</v>
      </c>
      <c r="KF7" s="2">
        <v>14790</v>
      </c>
      <c r="KG7" s="2">
        <v>12</v>
      </c>
      <c r="KH7" s="2">
        <v>90379</v>
      </c>
      <c r="KI7" s="2">
        <v>13790</v>
      </c>
      <c r="KJ7" s="2">
        <v>3</v>
      </c>
      <c r="KK7" s="2">
        <v>9030</v>
      </c>
      <c r="KL7" s="2">
        <v>1000</v>
      </c>
      <c r="KM7" s="2">
        <v>6</v>
      </c>
      <c r="KN7" s="2">
        <v>46624</v>
      </c>
      <c r="KO7" s="2">
        <v>3974</v>
      </c>
      <c r="KP7" s="2">
        <v>6</v>
      </c>
      <c r="KQ7" s="2" t="s">
        <v>23</v>
      </c>
      <c r="KR7" s="2" t="s">
        <v>23</v>
      </c>
      <c r="KS7" s="2">
        <v>3</v>
      </c>
      <c r="KT7" s="2" t="s">
        <v>23</v>
      </c>
      <c r="KU7" s="2" t="s">
        <v>23</v>
      </c>
      <c r="KV7" s="2">
        <v>12</v>
      </c>
      <c r="KW7" s="2">
        <v>52785</v>
      </c>
      <c r="KX7" s="2">
        <v>10816</v>
      </c>
      <c r="KY7" s="2">
        <v>12</v>
      </c>
      <c r="KZ7" s="2" t="s">
        <v>23</v>
      </c>
      <c r="LA7" s="2" t="s">
        <v>23</v>
      </c>
      <c r="LB7" s="2">
        <v>1</v>
      </c>
      <c r="LC7" s="2" t="s">
        <v>23</v>
      </c>
      <c r="LD7" s="2" t="s">
        <v>23</v>
      </c>
      <c r="LE7" s="2">
        <v>2</v>
      </c>
      <c r="LF7" s="2" t="s">
        <v>23</v>
      </c>
      <c r="LG7" s="2" t="s">
        <v>23</v>
      </c>
      <c r="LH7" s="2">
        <v>2</v>
      </c>
      <c r="LI7" s="2" t="s">
        <v>23</v>
      </c>
      <c r="LJ7" s="2" t="s">
        <v>23</v>
      </c>
      <c r="LK7" s="2">
        <v>2</v>
      </c>
      <c r="LL7" s="2" t="s">
        <v>23</v>
      </c>
      <c r="LM7" s="2" t="s">
        <v>23</v>
      </c>
      <c r="LN7" s="2">
        <v>2</v>
      </c>
      <c r="LO7" s="2" t="s">
        <v>23</v>
      </c>
      <c r="LP7" s="2" t="s">
        <v>23</v>
      </c>
      <c r="LQ7" s="2"/>
      <c r="LR7" s="2"/>
      <c r="LS7" s="2"/>
      <c r="LT7" s="2"/>
      <c r="LU7" s="2"/>
      <c r="LV7" s="2"/>
      <c r="LW7" s="2">
        <v>4</v>
      </c>
      <c r="LX7" s="2">
        <v>13883</v>
      </c>
      <c r="LY7" s="2">
        <v>6724</v>
      </c>
      <c r="LZ7" s="2"/>
      <c r="MA7" s="2"/>
      <c r="MB7" s="2"/>
      <c r="MC7" s="2">
        <v>4</v>
      </c>
      <c r="MD7" s="2">
        <v>13883</v>
      </c>
      <c r="ME7" s="2">
        <v>6724</v>
      </c>
      <c r="MF7" s="2">
        <v>2</v>
      </c>
      <c r="MG7" s="2" t="s">
        <v>23</v>
      </c>
      <c r="MH7" s="2" t="s">
        <v>23</v>
      </c>
      <c r="MI7" s="2">
        <v>2</v>
      </c>
      <c r="MJ7" s="2" t="s">
        <v>23</v>
      </c>
      <c r="MK7" s="2" t="s">
        <v>23</v>
      </c>
      <c r="ML7" s="2">
        <v>4</v>
      </c>
      <c r="MM7" s="2" t="s">
        <v>23</v>
      </c>
      <c r="MN7" s="2" t="s">
        <v>23</v>
      </c>
      <c r="MO7" s="2"/>
      <c r="MP7" s="2"/>
      <c r="MQ7" s="2"/>
      <c r="MR7" s="2">
        <v>4</v>
      </c>
      <c r="MS7" s="2" t="s">
        <v>23</v>
      </c>
      <c r="MT7" s="2" t="s">
        <v>23</v>
      </c>
      <c r="MU7" s="2">
        <v>4</v>
      </c>
      <c r="MV7" s="2">
        <v>26452</v>
      </c>
      <c r="MW7" s="2">
        <v>4697</v>
      </c>
      <c r="MX7" s="2">
        <v>4</v>
      </c>
      <c r="MY7" s="2">
        <v>26452</v>
      </c>
      <c r="MZ7" s="2">
        <v>4697</v>
      </c>
      <c r="NA7" s="2"/>
      <c r="NB7" s="2"/>
      <c r="NC7" s="2"/>
      <c r="ND7" s="2">
        <v>1</v>
      </c>
      <c r="NE7" s="2" t="s">
        <v>23</v>
      </c>
      <c r="NF7" s="2" t="s">
        <v>23</v>
      </c>
      <c r="NG7" s="2">
        <v>1</v>
      </c>
      <c r="NH7" s="2" t="s">
        <v>23</v>
      </c>
      <c r="NI7" s="2" t="s">
        <v>23</v>
      </c>
      <c r="NJ7" s="2"/>
      <c r="NK7" s="2"/>
      <c r="NL7" s="2"/>
      <c r="NM7" s="2">
        <v>4</v>
      </c>
      <c r="NN7" s="2" t="s">
        <v>23</v>
      </c>
      <c r="NO7" s="2" t="s">
        <v>23</v>
      </c>
      <c r="NP7" s="2">
        <v>4</v>
      </c>
      <c r="NQ7" s="2" t="s">
        <v>23</v>
      </c>
      <c r="NR7" s="2" t="s">
        <v>23</v>
      </c>
      <c r="NS7" s="2">
        <v>6</v>
      </c>
      <c r="NT7" s="2" t="s">
        <v>23</v>
      </c>
      <c r="NU7" s="2" t="s">
        <v>23</v>
      </c>
      <c r="NV7" s="2">
        <v>6</v>
      </c>
      <c r="NW7" s="2" t="s">
        <v>23</v>
      </c>
      <c r="NX7" s="2" t="s">
        <v>23</v>
      </c>
      <c r="NY7" s="2">
        <v>1</v>
      </c>
      <c r="NZ7" s="2" t="s">
        <v>23</v>
      </c>
      <c r="OA7" s="2" t="s">
        <v>23</v>
      </c>
      <c r="OB7" s="2">
        <v>1</v>
      </c>
      <c r="OC7" s="2" t="s">
        <v>23</v>
      </c>
      <c r="OD7" s="2" t="s">
        <v>23</v>
      </c>
      <c r="OE7" s="2">
        <v>5</v>
      </c>
      <c r="OF7" s="2" t="s">
        <v>23</v>
      </c>
      <c r="OG7" s="2" t="s">
        <v>23</v>
      </c>
      <c r="OH7" s="2">
        <v>5</v>
      </c>
      <c r="OI7" s="2" t="s">
        <v>23</v>
      </c>
      <c r="OJ7" s="2" t="s">
        <v>23</v>
      </c>
      <c r="OK7" s="2" t="s">
        <v>23</v>
      </c>
      <c r="OL7" s="2">
        <v>1</v>
      </c>
      <c r="OM7" s="2"/>
      <c r="ON7" s="2"/>
      <c r="OO7" s="2">
        <v>52</v>
      </c>
      <c r="OP7" s="2">
        <v>3712106</v>
      </c>
      <c r="OQ7" s="2">
        <v>613576</v>
      </c>
      <c r="OR7" s="2">
        <v>22</v>
      </c>
      <c r="OS7" s="2">
        <v>735927</v>
      </c>
      <c r="OT7" s="2">
        <v>76197</v>
      </c>
      <c r="OU7" s="2">
        <v>41</v>
      </c>
      <c r="OV7" s="2">
        <v>2976179</v>
      </c>
      <c r="OW7" s="2">
        <v>537379</v>
      </c>
      <c r="OX7" s="2">
        <v>27</v>
      </c>
      <c r="OY7" s="2">
        <v>413687</v>
      </c>
      <c r="OZ7" s="2">
        <v>56542</v>
      </c>
      <c r="PA7" s="2">
        <v>15</v>
      </c>
      <c r="PB7" s="2" t="s">
        <v>23</v>
      </c>
      <c r="PC7" s="2">
        <v>21435</v>
      </c>
      <c r="PD7" s="2">
        <v>20</v>
      </c>
      <c r="PE7" s="2" t="s">
        <v>23</v>
      </c>
      <c r="PF7" s="2">
        <v>35107</v>
      </c>
      <c r="PG7" s="2">
        <v>30</v>
      </c>
      <c r="PH7" s="2">
        <v>663930</v>
      </c>
      <c r="PI7" s="2">
        <v>26</v>
      </c>
      <c r="PJ7" s="2">
        <v>783320</v>
      </c>
      <c r="PK7" s="2">
        <v>38</v>
      </c>
      <c r="PL7" s="2">
        <v>3298419</v>
      </c>
      <c r="PM7" s="2">
        <v>557034</v>
      </c>
      <c r="PN7" s="2">
        <v>14</v>
      </c>
      <c r="PO7" s="2" t="s">
        <v>23</v>
      </c>
      <c r="PP7" s="2">
        <v>54762</v>
      </c>
      <c r="PQ7" s="2">
        <v>34</v>
      </c>
      <c r="PR7" s="2" t="s">
        <v>23</v>
      </c>
      <c r="PS7" s="2">
        <v>502272</v>
      </c>
      <c r="PT7" s="2">
        <v>22</v>
      </c>
      <c r="PU7" s="2">
        <v>2738006</v>
      </c>
      <c r="PV7" s="2">
        <v>327801</v>
      </c>
      <c r="PW7" s="2">
        <v>4</v>
      </c>
      <c r="PX7" s="2">
        <v>201546</v>
      </c>
      <c r="PY7" s="2">
        <v>13478</v>
      </c>
      <c r="PZ7" s="2">
        <v>18</v>
      </c>
      <c r="QA7" s="2">
        <v>2536460</v>
      </c>
      <c r="QB7" s="2">
        <v>314323</v>
      </c>
      <c r="QC7" s="2">
        <v>2</v>
      </c>
      <c r="QD7" s="2" t="s">
        <v>23</v>
      </c>
      <c r="QE7" s="2" t="s">
        <v>23</v>
      </c>
      <c r="QF7" s="2">
        <v>2</v>
      </c>
      <c r="QG7" s="2" t="s">
        <v>23</v>
      </c>
      <c r="QH7" s="2" t="s">
        <v>23</v>
      </c>
      <c r="QI7" s="2"/>
      <c r="QJ7" s="2"/>
      <c r="QK7" s="2"/>
      <c r="QL7" s="2">
        <v>20</v>
      </c>
      <c r="QM7" s="2" t="s">
        <v>23</v>
      </c>
      <c r="QN7" s="2" t="s">
        <v>23</v>
      </c>
      <c r="QO7" s="2">
        <v>2</v>
      </c>
      <c r="QP7" s="2" t="s">
        <v>23</v>
      </c>
      <c r="QQ7" s="2" t="s">
        <v>23</v>
      </c>
      <c r="QR7" s="2">
        <v>18</v>
      </c>
      <c r="QS7" s="2">
        <v>2536460</v>
      </c>
      <c r="QT7" s="2">
        <v>314323</v>
      </c>
      <c r="QU7" s="2">
        <v>54</v>
      </c>
      <c r="QV7" s="2">
        <v>4678074</v>
      </c>
      <c r="QW7" s="2">
        <v>621619</v>
      </c>
      <c r="QX7" s="2">
        <v>17</v>
      </c>
      <c r="QY7" s="2">
        <v>682316</v>
      </c>
      <c r="QZ7" s="2">
        <v>61152</v>
      </c>
      <c r="RA7" s="2">
        <v>46</v>
      </c>
      <c r="RB7" s="2">
        <v>3995758</v>
      </c>
      <c r="RC7" s="2">
        <v>560467</v>
      </c>
      <c r="RD7" s="2">
        <v>26</v>
      </c>
      <c r="RE7" s="2">
        <v>879789</v>
      </c>
      <c r="RF7" s="2">
        <v>104289</v>
      </c>
      <c r="RG7" s="2">
        <v>10</v>
      </c>
      <c r="RH7" s="2">
        <v>348494</v>
      </c>
      <c r="RI7" s="2">
        <v>23557</v>
      </c>
      <c r="RJ7" s="2">
        <v>23</v>
      </c>
      <c r="RK7" s="2">
        <v>531295</v>
      </c>
      <c r="RL7" s="2">
        <v>80732</v>
      </c>
      <c r="RM7" s="2">
        <v>40</v>
      </c>
      <c r="RN7" s="2">
        <v>3798285</v>
      </c>
      <c r="RO7" s="2">
        <v>517330</v>
      </c>
      <c r="RP7" s="2">
        <v>13</v>
      </c>
      <c r="RQ7" s="2">
        <v>333822</v>
      </c>
      <c r="RR7" s="2">
        <v>37595</v>
      </c>
      <c r="RS7" s="2">
        <v>34</v>
      </c>
      <c r="RT7" s="2">
        <v>3464463</v>
      </c>
      <c r="RU7" s="2">
        <v>479735</v>
      </c>
      <c r="RV7" s="2">
        <v>24</v>
      </c>
      <c r="RW7" s="2">
        <v>2028304</v>
      </c>
      <c r="RX7" s="2">
        <v>253435</v>
      </c>
      <c r="RY7" s="2">
        <v>9</v>
      </c>
      <c r="RZ7" s="2">
        <v>175529</v>
      </c>
      <c r="SA7" s="2">
        <v>17639</v>
      </c>
      <c r="SB7" s="2">
        <v>18</v>
      </c>
      <c r="SC7" s="2">
        <v>1852775</v>
      </c>
      <c r="SD7" s="2">
        <v>235796</v>
      </c>
      <c r="SE7" s="2">
        <v>11</v>
      </c>
      <c r="SF7" s="2">
        <v>394648</v>
      </c>
      <c r="SG7" s="2">
        <v>55137</v>
      </c>
      <c r="SH7" s="2">
        <v>6</v>
      </c>
      <c r="SI7" s="2">
        <v>95898</v>
      </c>
      <c r="SJ7" s="2">
        <v>8987</v>
      </c>
      <c r="SK7" s="2">
        <v>7</v>
      </c>
      <c r="SL7" s="2">
        <v>298750</v>
      </c>
      <c r="SM7" s="2">
        <v>46150</v>
      </c>
      <c r="SN7" s="2">
        <v>14</v>
      </c>
      <c r="SO7" s="2">
        <v>1633656</v>
      </c>
      <c r="SP7" s="2">
        <v>198298</v>
      </c>
      <c r="SQ7" s="2">
        <v>4</v>
      </c>
      <c r="SR7" s="2">
        <v>79631</v>
      </c>
      <c r="SS7" s="2">
        <v>8652</v>
      </c>
      <c r="ST7" s="2">
        <v>12</v>
      </c>
      <c r="SU7" s="2">
        <v>1554025</v>
      </c>
      <c r="SV7" s="2">
        <v>189646</v>
      </c>
      <c r="SW7" s="2">
        <v>7</v>
      </c>
      <c r="SX7" s="2">
        <v>592750</v>
      </c>
      <c r="SY7" s="2">
        <v>144850</v>
      </c>
      <c r="SZ7" s="2">
        <v>3</v>
      </c>
      <c r="TA7" s="2">
        <v>185750</v>
      </c>
      <c r="TB7" s="2">
        <v>28250</v>
      </c>
      <c r="TC7" s="2">
        <v>7</v>
      </c>
      <c r="TD7" s="2">
        <v>407000</v>
      </c>
      <c r="TE7" s="2">
        <v>116600</v>
      </c>
      <c r="TF7" s="2">
        <v>4</v>
      </c>
      <c r="TG7" s="2" t="s">
        <v>23</v>
      </c>
      <c r="TH7" s="2" t="s">
        <v>23</v>
      </c>
      <c r="TI7" s="2">
        <v>1</v>
      </c>
      <c r="TJ7" s="2" t="s">
        <v>23</v>
      </c>
      <c r="TK7" s="2" t="s">
        <v>23</v>
      </c>
      <c r="TL7" s="2">
        <v>3</v>
      </c>
      <c r="TM7" s="2" t="s">
        <v>23</v>
      </c>
      <c r="TN7" s="2" t="s">
        <v>23</v>
      </c>
      <c r="TO7" s="2">
        <v>4</v>
      </c>
      <c r="TP7" s="2" t="s">
        <v>23</v>
      </c>
      <c r="TQ7" s="2" t="s">
        <v>23</v>
      </c>
      <c r="TR7" s="2">
        <v>3</v>
      </c>
      <c r="TS7" s="2" t="s">
        <v>23</v>
      </c>
      <c r="TT7" s="2" t="s">
        <v>23</v>
      </c>
      <c r="TU7" s="2">
        <v>4</v>
      </c>
      <c r="TV7" s="2" t="s">
        <v>23</v>
      </c>
      <c r="TW7" s="2" t="s">
        <v>23</v>
      </c>
      <c r="TX7" s="2">
        <v>20</v>
      </c>
      <c r="TY7" s="2">
        <v>1182916</v>
      </c>
      <c r="TZ7" s="2">
        <v>227761</v>
      </c>
      <c r="UA7" s="2">
        <v>19</v>
      </c>
      <c r="UB7" s="2">
        <v>1034545</v>
      </c>
      <c r="UC7" s="2">
        <v>174630</v>
      </c>
      <c r="UD7" s="2">
        <v>10</v>
      </c>
      <c r="UE7" s="2">
        <v>148371</v>
      </c>
      <c r="UF7" s="2">
        <v>53131</v>
      </c>
      <c r="UG7" s="2">
        <v>6</v>
      </c>
      <c r="UH7" s="2">
        <v>47168</v>
      </c>
      <c r="UI7" s="2">
        <v>5914</v>
      </c>
      <c r="UJ7" s="2">
        <v>6</v>
      </c>
      <c r="UK7" s="2" t="s">
        <v>23</v>
      </c>
      <c r="UL7" s="2" t="s">
        <v>23</v>
      </c>
      <c r="UM7" s="2">
        <v>2</v>
      </c>
      <c r="UN7" s="2" t="s">
        <v>23</v>
      </c>
      <c r="UO7" s="2" t="s">
        <v>23</v>
      </c>
      <c r="UP7" s="2">
        <v>17</v>
      </c>
      <c r="UQ7" s="2">
        <v>1135748</v>
      </c>
      <c r="UR7" s="2">
        <v>221847</v>
      </c>
      <c r="US7" s="2">
        <v>16</v>
      </c>
      <c r="UT7" s="2" t="s">
        <v>23</v>
      </c>
      <c r="UU7" s="2" t="s">
        <v>23</v>
      </c>
      <c r="UV7" s="2">
        <v>8</v>
      </c>
      <c r="UW7" s="2" t="s">
        <v>23</v>
      </c>
      <c r="UX7" s="2" t="s">
        <v>23</v>
      </c>
      <c r="UY7" s="2">
        <v>68</v>
      </c>
      <c r="UZ7" s="2">
        <v>4497375</v>
      </c>
      <c r="VA7" s="2">
        <v>579894</v>
      </c>
      <c r="VB7" s="2">
        <v>94</v>
      </c>
      <c r="VC7" s="2">
        <v>12960946</v>
      </c>
      <c r="VD7" s="2">
        <v>1961430</v>
      </c>
      <c r="VE7" s="2">
        <v>53</v>
      </c>
      <c r="VF7" s="2">
        <v>1994386</v>
      </c>
      <c r="VG7" s="2">
        <v>255593</v>
      </c>
      <c r="VH7" s="2">
        <v>32</v>
      </c>
      <c r="VI7" s="2">
        <v>849847</v>
      </c>
      <c r="VJ7" s="2">
        <v>74894</v>
      </c>
      <c r="VK7" s="2">
        <v>43</v>
      </c>
      <c r="VL7" s="2">
        <v>1144539</v>
      </c>
      <c r="VM7" s="2">
        <v>180699</v>
      </c>
      <c r="VN7" s="2">
        <v>5</v>
      </c>
      <c r="VO7" s="2">
        <v>147300</v>
      </c>
      <c r="VP7" s="2" t="s">
        <v>23</v>
      </c>
      <c r="VQ7" s="2">
        <v>3</v>
      </c>
      <c r="VR7" s="2" t="s">
        <v>23</v>
      </c>
      <c r="VS7" s="2" t="s">
        <v>23</v>
      </c>
      <c r="VT7" s="2">
        <v>3</v>
      </c>
      <c r="VU7" s="2" t="s">
        <v>23</v>
      </c>
      <c r="VV7" s="2" t="s">
        <v>23</v>
      </c>
      <c r="VW7" s="2">
        <v>2</v>
      </c>
      <c r="VX7" s="2" t="s">
        <v>23</v>
      </c>
      <c r="VY7" s="2" t="s">
        <v>23</v>
      </c>
      <c r="VZ7" s="2"/>
      <c r="WA7" s="2"/>
      <c r="WB7" s="2"/>
      <c r="WC7" s="2">
        <v>2</v>
      </c>
      <c r="WD7" s="2" t="s">
        <v>23</v>
      </c>
      <c r="WE7" s="2" t="s">
        <v>23</v>
      </c>
      <c r="WF7" s="2">
        <v>3</v>
      </c>
      <c r="WG7" s="2" t="s">
        <v>23</v>
      </c>
      <c r="WH7" s="2" t="s">
        <v>23</v>
      </c>
      <c r="WI7" s="2">
        <v>3</v>
      </c>
      <c r="WJ7" s="2" t="s">
        <v>23</v>
      </c>
      <c r="WK7" s="2" t="s">
        <v>23</v>
      </c>
      <c r="WL7" s="2">
        <v>1</v>
      </c>
      <c r="WM7" s="2" t="s">
        <v>23</v>
      </c>
      <c r="WN7" s="2" t="s">
        <v>23</v>
      </c>
      <c r="WO7" s="2">
        <v>1</v>
      </c>
      <c r="WP7" s="2" t="s">
        <v>23</v>
      </c>
      <c r="WQ7" s="2" t="s">
        <v>23</v>
      </c>
      <c r="WR7" s="2">
        <v>1</v>
      </c>
      <c r="WS7" s="2" t="s">
        <v>23</v>
      </c>
      <c r="WT7" s="2" t="s">
        <v>23</v>
      </c>
      <c r="WU7" s="2">
        <v>1</v>
      </c>
      <c r="WV7" s="2" t="s">
        <v>23</v>
      </c>
      <c r="WW7" s="2" t="s">
        <v>23</v>
      </c>
      <c r="WX7" s="2">
        <v>1</v>
      </c>
      <c r="WY7" s="2" t="s">
        <v>23</v>
      </c>
      <c r="WZ7" s="2" t="s">
        <v>23</v>
      </c>
      <c r="XA7" s="2">
        <v>3</v>
      </c>
      <c r="XB7" s="2" t="s">
        <v>23</v>
      </c>
      <c r="XC7" s="2" t="s">
        <v>23</v>
      </c>
      <c r="XD7" s="2">
        <v>3</v>
      </c>
      <c r="XE7" s="2" t="s">
        <v>23</v>
      </c>
      <c r="XF7" s="2" t="s">
        <v>23</v>
      </c>
      <c r="XG7" s="2">
        <v>1</v>
      </c>
      <c r="XH7" s="2" t="s">
        <v>23</v>
      </c>
      <c r="XI7" s="2" t="s">
        <v>23</v>
      </c>
      <c r="XJ7" s="2">
        <v>1</v>
      </c>
      <c r="XK7" s="2" t="s">
        <v>23</v>
      </c>
      <c r="XL7" s="2" t="s">
        <v>23</v>
      </c>
      <c r="XM7" s="2">
        <v>1</v>
      </c>
      <c r="XN7" s="2" t="s">
        <v>23</v>
      </c>
      <c r="XO7" s="2" t="s">
        <v>23</v>
      </c>
      <c r="XP7" s="2">
        <v>1</v>
      </c>
      <c r="XQ7" s="2" t="s">
        <v>23</v>
      </c>
      <c r="XR7" s="2" t="s">
        <v>23</v>
      </c>
      <c r="XS7" s="2">
        <v>3</v>
      </c>
      <c r="XT7" s="2" t="s">
        <v>23</v>
      </c>
      <c r="XU7" s="2" t="s">
        <v>23</v>
      </c>
      <c r="XV7" s="2">
        <v>3</v>
      </c>
      <c r="XW7" s="2" t="s">
        <v>23</v>
      </c>
      <c r="XX7" s="2" t="s">
        <v>23</v>
      </c>
      <c r="XY7" s="2">
        <v>1</v>
      </c>
      <c r="XZ7" s="2" t="s">
        <v>23</v>
      </c>
      <c r="YA7" s="2" t="s">
        <v>23</v>
      </c>
      <c r="YB7" s="2">
        <v>4</v>
      </c>
      <c r="YC7" s="2">
        <v>85577</v>
      </c>
      <c r="YD7" s="2">
        <v>10945</v>
      </c>
      <c r="YE7" s="2">
        <v>4</v>
      </c>
      <c r="YF7" s="2" t="s">
        <v>23</v>
      </c>
      <c r="YG7" s="2" t="s">
        <v>23</v>
      </c>
      <c r="YH7" s="2">
        <v>1</v>
      </c>
      <c r="YI7" s="2" t="s">
        <v>23</v>
      </c>
      <c r="YJ7" s="2" t="s">
        <v>23</v>
      </c>
      <c r="YK7" s="2">
        <v>1</v>
      </c>
      <c r="YL7" s="2" t="s">
        <v>23</v>
      </c>
      <c r="YM7" s="2" t="s">
        <v>23</v>
      </c>
      <c r="YN7" s="2">
        <v>1</v>
      </c>
      <c r="YO7" s="2" t="s">
        <v>23</v>
      </c>
      <c r="YP7" s="2" t="s">
        <v>23</v>
      </c>
      <c r="YQ7" s="2">
        <v>1</v>
      </c>
      <c r="YR7" s="2" t="s">
        <v>23</v>
      </c>
      <c r="YS7" s="2" t="s">
        <v>23</v>
      </c>
      <c r="YT7" s="2">
        <v>4</v>
      </c>
      <c r="YU7" s="2" t="s">
        <v>23</v>
      </c>
      <c r="YV7" s="2" t="s">
        <v>23</v>
      </c>
      <c r="YW7" s="2">
        <v>4</v>
      </c>
      <c r="YX7" s="2">
        <v>50577</v>
      </c>
      <c r="YY7" s="2">
        <v>7345</v>
      </c>
      <c r="YZ7" s="2">
        <v>1</v>
      </c>
      <c r="ZA7" s="2" t="s">
        <v>23</v>
      </c>
      <c r="ZB7" s="2" t="s">
        <v>23</v>
      </c>
      <c r="ZC7" s="2">
        <v>2</v>
      </c>
      <c r="ZD7" s="2" t="s">
        <v>23</v>
      </c>
      <c r="ZE7" s="2" t="s">
        <v>23</v>
      </c>
      <c r="ZF7" s="2">
        <v>2</v>
      </c>
      <c r="ZG7" s="2" t="s">
        <v>23</v>
      </c>
      <c r="ZH7" s="2" t="s">
        <v>23</v>
      </c>
      <c r="ZI7" s="2">
        <v>2</v>
      </c>
      <c r="ZJ7" s="2" t="s">
        <v>23</v>
      </c>
      <c r="ZK7" s="2" t="s">
        <v>23</v>
      </c>
      <c r="ZL7" s="2">
        <v>2</v>
      </c>
      <c r="ZM7" s="2" t="s">
        <v>23</v>
      </c>
      <c r="ZN7" s="2" t="s">
        <v>23</v>
      </c>
      <c r="ZO7" s="2"/>
      <c r="ZP7" s="2"/>
      <c r="ZQ7" s="2"/>
      <c r="ZR7" s="2"/>
      <c r="ZS7" s="2"/>
      <c r="ZT7" s="2"/>
      <c r="ZU7" s="2">
        <v>96</v>
      </c>
      <c r="ZV7" s="2">
        <v>15463935</v>
      </c>
      <c r="ZW7" s="2">
        <v>2285731</v>
      </c>
      <c r="ZX7" s="2">
        <v>56</v>
      </c>
      <c r="ZY7" s="2">
        <v>3647528</v>
      </c>
      <c r="ZZ7" s="2">
        <v>505000</v>
      </c>
      <c r="AAA7" s="2">
        <v>74</v>
      </c>
      <c r="AAB7" s="2">
        <v>11816407</v>
      </c>
      <c r="AAC7" s="2">
        <v>1780731</v>
      </c>
      <c r="AAD7" s="2"/>
      <c r="AAE7" s="2"/>
      <c r="AAF7" s="2"/>
      <c r="AAG7" s="2"/>
      <c r="AAH7" s="2"/>
      <c r="AAI7" s="2"/>
      <c r="AAJ7" s="2"/>
      <c r="AAK7" s="2"/>
      <c r="AAL7" s="2"/>
      <c r="AAM7" s="2"/>
      <c r="AAN7" s="2"/>
      <c r="AAO7" s="2"/>
      <c r="AAP7" s="2"/>
      <c r="AAQ7" s="2"/>
      <c r="AAR7" s="2"/>
      <c r="AAS7" s="2"/>
      <c r="AAT7" s="2"/>
      <c r="AAU7" s="2"/>
      <c r="AAV7" s="2"/>
      <c r="AAW7" s="2"/>
      <c r="AAX7" s="2"/>
      <c r="AAY7" s="2"/>
      <c r="AAZ7" s="2"/>
      <c r="ABA7" s="2"/>
    </row>
    <row r="8" spans="1:729" x14ac:dyDescent="0.25">
      <c r="A8" s="2">
        <v>2017</v>
      </c>
      <c r="B8" s="2">
        <v>212</v>
      </c>
      <c r="C8" s="2">
        <v>210</v>
      </c>
      <c r="D8" s="2">
        <v>17222013</v>
      </c>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c r="CP8" s="2"/>
      <c r="CQ8" s="2"/>
      <c r="CR8" s="2"/>
      <c r="CS8" s="2"/>
      <c r="CT8" s="2"/>
      <c r="CU8" s="2"/>
      <c r="CV8" s="2"/>
      <c r="CW8" s="2"/>
      <c r="CX8" s="2"/>
      <c r="CY8" s="2"/>
      <c r="CZ8" s="2"/>
      <c r="DA8" s="2"/>
      <c r="DB8" s="2"/>
      <c r="DC8" s="2"/>
      <c r="DD8" s="2"/>
      <c r="DE8" s="2"/>
      <c r="DF8" s="2"/>
      <c r="DG8" s="2"/>
      <c r="DH8" s="2"/>
      <c r="DI8" s="2"/>
      <c r="DJ8" s="2"/>
      <c r="DK8" s="2"/>
      <c r="DL8" s="2"/>
      <c r="DM8" s="2"/>
      <c r="DN8" s="2"/>
      <c r="DO8" s="2"/>
      <c r="DP8" s="2"/>
      <c r="DQ8" s="2"/>
      <c r="DR8" s="2"/>
      <c r="DS8" s="2"/>
      <c r="DT8" s="2"/>
      <c r="DU8" s="2"/>
      <c r="DV8" s="2"/>
      <c r="DW8" s="2"/>
      <c r="DX8" s="2"/>
      <c r="DY8" s="2"/>
      <c r="DZ8" s="2"/>
      <c r="EA8" s="2"/>
      <c r="EB8" s="2"/>
      <c r="EC8" s="2"/>
      <c r="ED8" s="2"/>
      <c r="EE8" s="2"/>
      <c r="EF8" s="2"/>
      <c r="EG8" s="2"/>
      <c r="EH8" s="2"/>
      <c r="EI8" s="2"/>
      <c r="EJ8" s="2"/>
      <c r="EK8" s="2"/>
      <c r="EL8" s="2"/>
      <c r="EM8" s="2"/>
      <c r="EN8" s="2"/>
      <c r="EO8" s="2"/>
      <c r="EP8" s="2"/>
      <c r="EQ8" s="2"/>
      <c r="ER8" s="2"/>
      <c r="ES8" s="2"/>
      <c r="ET8" s="2"/>
      <c r="EU8" s="2"/>
      <c r="EV8" s="2"/>
      <c r="EW8" s="2"/>
      <c r="EX8" s="2"/>
      <c r="EY8" s="2"/>
      <c r="EZ8" s="2"/>
      <c r="FA8" s="2"/>
      <c r="FB8" s="2"/>
      <c r="FC8" s="2"/>
      <c r="FD8" s="2"/>
      <c r="FE8" s="2"/>
      <c r="FF8" s="2"/>
      <c r="FG8" s="2"/>
      <c r="FH8" s="2"/>
      <c r="FI8" s="2"/>
      <c r="FJ8" s="2"/>
      <c r="FK8" s="2"/>
      <c r="FL8" s="2"/>
      <c r="FM8" s="2"/>
      <c r="FN8" s="2"/>
      <c r="FO8" s="2"/>
      <c r="FP8" s="2"/>
      <c r="FQ8" s="2"/>
      <c r="FR8" s="2"/>
      <c r="FS8" s="2"/>
      <c r="FT8" s="2"/>
      <c r="FU8" s="2"/>
      <c r="FV8" s="2"/>
      <c r="FW8" s="2"/>
      <c r="FX8" s="2"/>
      <c r="FY8" s="2"/>
      <c r="FZ8" s="2"/>
      <c r="GA8" s="2"/>
      <c r="GB8" s="2"/>
      <c r="GC8" s="2"/>
      <c r="GD8" s="2"/>
      <c r="GE8" s="2"/>
      <c r="GF8" s="2"/>
      <c r="GG8" s="2"/>
      <c r="GH8" s="2"/>
      <c r="GI8" s="2"/>
      <c r="GJ8" s="2"/>
      <c r="GK8" s="2"/>
      <c r="GL8" s="2"/>
      <c r="GM8" s="2"/>
      <c r="GN8" s="2"/>
      <c r="GO8" s="2"/>
      <c r="GP8" s="2"/>
      <c r="GQ8" s="2"/>
      <c r="GR8" s="2"/>
      <c r="GS8" s="2"/>
      <c r="GT8" s="2"/>
      <c r="GU8" s="2"/>
      <c r="GV8" s="2"/>
      <c r="GW8" s="2"/>
      <c r="GX8" s="2"/>
      <c r="GY8" s="2"/>
      <c r="GZ8" s="2"/>
      <c r="HA8" s="2"/>
      <c r="HB8" s="2"/>
      <c r="HC8" s="2"/>
      <c r="HD8" s="2"/>
      <c r="HE8" s="2"/>
      <c r="HF8" s="2"/>
      <c r="HG8" s="2"/>
      <c r="HH8" s="2"/>
      <c r="HI8" s="2"/>
      <c r="HJ8" s="2"/>
      <c r="HK8" s="2"/>
      <c r="HL8" s="2"/>
      <c r="HM8" s="2"/>
      <c r="HN8" s="2"/>
      <c r="HO8" s="2"/>
      <c r="HP8" s="2"/>
      <c r="HQ8" s="2"/>
      <c r="HR8" s="2"/>
      <c r="HS8" s="2"/>
      <c r="HT8" s="2"/>
      <c r="HU8" s="2"/>
      <c r="HV8" s="2"/>
      <c r="HW8" s="2"/>
      <c r="HX8" s="2"/>
      <c r="HY8" s="2"/>
      <c r="HZ8" s="2"/>
      <c r="IA8" s="2"/>
      <c r="IB8" s="2"/>
      <c r="IC8" s="2"/>
      <c r="ID8" s="2"/>
      <c r="IE8" s="2"/>
      <c r="IF8" s="2"/>
      <c r="IG8" s="2"/>
      <c r="IH8" s="2"/>
      <c r="II8" s="2"/>
      <c r="IJ8" s="2"/>
      <c r="IK8" s="2"/>
      <c r="IL8" s="2"/>
      <c r="IM8" s="2"/>
      <c r="IN8" s="2"/>
      <c r="IO8" s="2"/>
      <c r="IP8" s="2"/>
      <c r="IQ8" s="2"/>
      <c r="IR8" s="2"/>
      <c r="IS8" s="2"/>
      <c r="IT8" s="2"/>
      <c r="IU8" s="2"/>
      <c r="IV8" s="2"/>
      <c r="IW8" s="2"/>
      <c r="IX8" s="2"/>
      <c r="IY8" s="2"/>
      <c r="IZ8" s="2"/>
      <c r="JA8" s="2"/>
      <c r="JB8" s="2"/>
      <c r="JC8" s="2"/>
      <c r="JD8" s="2"/>
      <c r="JE8" s="2"/>
      <c r="JF8" s="2"/>
      <c r="JG8" s="2"/>
      <c r="JH8" s="2"/>
      <c r="JI8" s="2"/>
      <c r="JJ8" s="2"/>
      <c r="JK8" s="2"/>
      <c r="JL8" s="2"/>
      <c r="JM8" s="2"/>
      <c r="JN8" s="2"/>
      <c r="JO8" s="2"/>
      <c r="JP8" s="2"/>
      <c r="JQ8" s="2"/>
      <c r="JR8" s="2"/>
      <c r="JS8" s="2"/>
      <c r="JT8" s="2"/>
      <c r="JU8" s="2"/>
      <c r="JV8" s="2"/>
      <c r="JW8" s="2"/>
      <c r="JX8" s="2"/>
      <c r="JY8" s="2"/>
      <c r="JZ8" s="2"/>
      <c r="KA8" s="2"/>
      <c r="KB8" s="2"/>
      <c r="KC8" s="2"/>
      <c r="KD8" s="2"/>
      <c r="KE8" s="2"/>
      <c r="KF8" s="2"/>
      <c r="KG8" s="2"/>
      <c r="KH8" s="2"/>
      <c r="KI8" s="2"/>
      <c r="KJ8" s="2"/>
      <c r="KK8" s="2"/>
      <c r="KL8" s="2"/>
      <c r="KM8" s="2"/>
      <c r="KN8" s="2"/>
      <c r="KO8" s="2"/>
      <c r="KP8" s="2"/>
      <c r="KQ8" s="2"/>
      <c r="KR8" s="2"/>
      <c r="KS8" s="2"/>
      <c r="KT8" s="2"/>
      <c r="KU8" s="2"/>
      <c r="KV8" s="2"/>
      <c r="KW8" s="2"/>
      <c r="KX8" s="2"/>
      <c r="KY8" s="2"/>
      <c r="KZ8" s="2"/>
      <c r="LA8" s="2"/>
      <c r="LB8" s="2"/>
      <c r="LC8" s="2"/>
      <c r="LD8" s="2"/>
      <c r="LE8" s="2"/>
      <c r="LF8" s="2"/>
      <c r="LG8" s="2"/>
      <c r="LH8" s="2"/>
      <c r="LI8" s="2"/>
      <c r="LJ8" s="2"/>
      <c r="LK8" s="2"/>
      <c r="LL8" s="2"/>
      <c r="LM8" s="2"/>
      <c r="LN8" s="2"/>
      <c r="LO8" s="2"/>
      <c r="LP8" s="2"/>
      <c r="LQ8" s="2">
        <v>47</v>
      </c>
      <c r="LR8" s="2">
        <v>72</v>
      </c>
      <c r="LS8" s="2"/>
      <c r="LT8" s="2"/>
      <c r="LU8" s="2"/>
      <c r="LV8" s="2"/>
      <c r="LW8" s="2"/>
      <c r="LX8" s="2"/>
      <c r="LY8" s="2"/>
      <c r="LZ8" s="2"/>
      <c r="MA8" s="2"/>
      <c r="MB8" s="2"/>
      <c r="MC8" s="2"/>
      <c r="MD8" s="2"/>
      <c r="ME8" s="2"/>
      <c r="MF8" s="2"/>
      <c r="MG8" s="2"/>
      <c r="MH8" s="2"/>
      <c r="MI8" s="2"/>
      <c r="MJ8" s="2"/>
      <c r="MK8" s="2"/>
      <c r="ML8" s="2"/>
      <c r="MM8" s="2"/>
      <c r="MN8" s="2"/>
      <c r="MO8" s="2"/>
      <c r="MP8" s="2"/>
      <c r="MQ8" s="2"/>
      <c r="MR8" s="2"/>
      <c r="MS8" s="2"/>
      <c r="MT8" s="2"/>
      <c r="MU8" s="2"/>
      <c r="MV8" s="2"/>
      <c r="MW8" s="2"/>
      <c r="MX8" s="2"/>
      <c r="MY8" s="2"/>
      <c r="MZ8" s="2"/>
      <c r="NA8" s="2"/>
      <c r="NB8" s="2"/>
      <c r="NC8" s="2"/>
      <c r="ND8" s="2"/>
      <c r="NE8" s="2"/>
      <c r="NF8" s="2"/>
      <c r="NG8" s="2"/>
      <c r="NH8" s="2"/>
      <c r="NI8" s="2"/>
      <c r="NJ8" s="2"/>
      <c r="NK8" s="2"/>
      <c r="NL8" s="2"/>
      <c r="NM8" s="2"/>
      <c r="NN8" s="2"/>
      <c r="NO8" s="2"/>
      <c r="NP8" s="2"/>
      <c r="NQ8" s="2"/>
      <c r="NR8" s="2"/>
      <c r="NS8" s="2"/>
      <c r="NT8" s="2"/>
      <c r="NU8" s="2"/>
      <c r="NV8" s="2"/>
      <c r="NW8" s="2"/>
      <c r="NX8" s="2"/>
      <c r="NY8" s="2"/>
      <c r="NZ8" s="2"/>
      <c r="OA8" s="2"/>
      <c r="OB8" s="2"/>
      <c r="OC8" s="2"/>
      <c r="OD8" s="2"/>
      <c r="OE8" s="2"/>
      <c r="OF8" s="2"/>
      <c r="OG8" s="2"/>
      <c r="OH8" s="2"/>
      <c r="OI8" s="2"/>
      <c r="OJ8" s="2"/>
      <c r="OK8" s="2"/>
      <c r="OL8" s="2"/>
      <c r="OM8" s="2"/>
      <c r="ON8" s="2"/>
      <c r="OO8" s="2"/>
      <c r="OP8" s="2"/>
      <c r="OQ8" s="2"/>
      <c r="OR8" s="2"/>
      <c r="OS8" s="2"/>
      <c r="OT8" s="2"/>
      <c r="OU8" s="2"/>
      <c r="OV8" s="2"/>
      <c r="OW8" s="2"/>
      <c r="OX8" s="2"/>
      <c r="OY8" s="2"/>
      <c r="OZ8" s="2"/>
      <c r="PA8" s="2"/>
      <c r="PB8" s="2"/>
      <c r="PC8" s="2"/>
      <c r="PD8" s="2"/>
      <c r="PE8" s="2"/>
      <c r="PF8" s="2"/>
      <c r="PG8" s="2"/>
      <c r="PH8" s="2"/>
      <c r="PI8" s="2"/>
      <c r="PJ8" s="2"/>
      <c r="PK8" s="2"/>
      <c r="PL8" s="2"/>
      <c r="PM8" s="2"/>
      <c r="PN8" s="2"/>
      <c r="PO8" s="2"/>
      <c r="PP8" s="2"/>
      <c r="PQ8" s="2"/>
      <c r="PR8" s="2"/>
      <c r="PS8" s="2"/>
      <c r="PT8" s="2"/>
      <c r="PU8" s="2"/>
      <c r="PV8" s="2"/>
      <c r="PW8" s="2"/>
      <c r="PX8" s="2"/>
      <c r="PY8" s="2"/>
      <c r="PZ8" s="2"/>
      <c r="QA8" s="2"/>
      <c r="QB8" s="2"/>
      <c r="QC8" s="2"/>
      <c r="QD8" s="2"/>
      <c r="QE8" s="2"/>
      <c r="QF8" s="2"/>
      <c r="QG8" s="2"/>
      <c r="QH8" s="2"/>
      <c r="QI8" s="2"/>
      <c r="QJ8" s="2"/>
      <c r="QK8" s="2"/>
      <c r="QL8" s="2"/>
      <c r="QM8" s="2"/>
      <c r="QN8" s="2"/>
      <c r="QO8" s="2"/>
      <c r="QP8" s="2"/>
      <c r="QQ8" s="2"/>
      <c r="QR8" s="2"/>
      <c r="QS8" s="2"/>
      <c r="QT8" s="2"/>
      <c r="QU8" s="2"/>
      <c r="QV8" s="2"/>
      <c r="QW8" s="2"/>
      <c r="QX8" s="2"/>
      <c r="QY8" s="2"/>
      <c r="QZ8" s="2"/>
      <c r="RA8" s="2"/>
      <c r="RB8" s="2"/>
      <c r="RC8" s="2"/>
      <c r="RD8" s="2"/>
      <c r="RE8" s="2"/>
      <c r="RF8" s="2"/>
      <c r="RG8" s="2"/>
      <c r="RH8" s="2"/>
      <c r="RI8" s="2"/>
      <c r="RJ8" s="2"/>
      <c r="RK8" s="2"/>
      <c r="RL8" s="2"/>
      <c r="RM8" s="2"/>
      <c r="RN8" s="2"/>
      <c r="RO8" s="2"/>
      <c r="RP8" s="2"/>
      <c r="RQ8" s="2"/>
      <c r="RR8" s="2"/>
      <c r="RS8" s="2"/>
      <c r="RT8" s="2"/>
      <c r="RU8" s="2"/>
      <c r="RV8" s="2"/>
      <c r="RW8" s="2"/>
      <c r="RX8" s="2"/>
      <c r="RY8" s="2"/>
      <c r="RZ8" s="2"/>
      <c r="SA8" s="2"/>
      <c r="SB8" s="2"/>
      <c r="SC8" s="2"/>
      <c r="SD8" s="2"/>
      <c r="SE8" s="2"/>
      <c r="SF8" s="2"/>
      <c r="SG8" s="2"/>
      <c r="SH8" s="2"/>
      <c r="SI8" s="2"/>
      <c r="SJ8" s="2"/>
      <c r="SK8" s="2"/>
      <c r="SL8" s="2"/>
      <c r="SM8" s="2"/>
      <c r="SN8" s="2"/>
      <c r="SO8" s="2"/>
      <c r="SP8" s="2"/>
      <c r="SQ8" s="2"/>
      <c r="SR8" s="2"/>
      <c r="SS8" s="2"/>
      <c r="ST8" s="2"/>
      <c r="SU8" s="2"/>
      <c r="SV8" s="2"/>
      <c r="SW8" s="2"/>
      <c r="SX8" s="2"/>
      <c r="SY8" s="2"/>
      <c r="SZ8" s="2"/>
      <c r="TA8" s="2"/>
      <c r="TB8" s="2"/>
      <c r="TC8" s="2"/>
      <c r="TD8" s="2"/>
      <c r="TE8" s="2"/>
      <c r="TF8" s="2"/>
      <c r="TG8" s="2"/>
      <c r="TH8" s="2"/>
      <c r="TI8" s="2"/>
      <c r="TJ8" s="2"/>
      <c r="TK8" s="2"/>
      <c r="TL8" s="2"/>
      <c r="TM8" s="2"/>
      <c r="TN8" s="2"/>
      <c r="TO8" s="2"/>
      <c r="TP8" s="2"/>
      <c r="TQ8" s="2"/>
      <c r="TR8" s="2"/>
      <c r="TS8" s="2"/>
      <c r="TT8" s="2"/>
      <c r="TU8" s="2"/>
      <c r="TV8" s="2"/>
      <c r="TW8" s="2"/>
      <c r="TX8" s="2"/>
      <c r="TY8" s="2"/>
      <c r="TZ8" s="2"/>
      <c r="UA8" s="2"/>
      <c r="UB8" s="2"/>
      <c r="UC8" s="2"/>
      <c r="UD8" s="2"/>
      <c r="UE8" s="2"/>
      <c r="UF8" s="2"/>
      <c r="UG8" s="2"/>
      <c r="UH8" s="2"/>
      <c r="UI8" s="2"/>
      <c r="UJ8" s="2"/>
      <c r="UK8" s="2"/>
      <c r="UL8" s="2"/>
      <c r="UM8" s="2"/>
      <c r="UN8" s="2"/>
      <c r="UO8" s="2"/>
      <c r="UP8" s="2"/>
      <c r="UQ8" s="2"/>
      <c r="UR8" s="2"/>
      <c r="US8" s="2"/>
      <c r="UT8" s="2"/>
      <c r="UU8" s="2"/>
      <c r="UV8" s="2"/>
      <c r="UW8" s="2"/>
      <c r="UX8" s="2"/>
      <c r="UY8" s="2"/>
      <c r="UZ8" s="2"/>
      <c r="VA8" s="2"/>
      <c r="VB8" s="2"/>
      <c r="VC8" s="2"/>
      <c r="VD8" s="2"/>
      <c r="VE8" s="2"/>
      <c r="VF8" s="2"/>
      <c r="VG8" s="2"/>
      <c r="VH8" s="2"/>
      <c r="VI8" s="2"/>
      <c r="VJ8" s="2"/>
      <c r="VK8" s="2"/>
      <c r="VL8" s="2"/>
      <c r="VM8" s="2"/>
      <c r="VN8" s="2"/>
      <c r="VO8" s="2"/>
      <c r="VP8" s="2"/>
      <c r="VQ8" s="2"/>
      <c r="VR8" s="2"/>
      <c r="VS8" s="2"/>
      <c r="VT8" s="2"/>
      <c r="VU8" s="2"/>
      <c r="VV8" s="2"/>
      <c r="VW8" s="2"/>
      <c r="VX8" s="2"/>
      <c r="VY8" s="2"/>
      <c r="VZ8" s="2"/>
      <c r="WA8" s="2"/>
      <c r="WB8" s="2"/>
      <c r="WC8" s="2"/>
      <c r="WD8" s="2"/>
      <c r="WE8" s="2"/>
      <c r="WF8" s="2"/>
      <c r="WG8" s="2"/>
      <c r="WH8" s="2"/>
      <c r="WI8" s="2"/>
      <c r="WJ8" s="2"/>
      <c r="WK8" s="2"/>
      <c r="WL8" s="2"/>
      <c r="WM8" s="2"/>
      <c r="WN8" s="2"/>
      <c r="WO8" s="2"/>
      <c r="WP8" s="2"/>
      <c r="WQ8" s="2"/>
      <c r="WR8" s="2"/>
      <c r="WS8" s="2"/>
      <c r="WT8" s="2"/>
      <c r="WU8" s="2"/>
      <c r="WV8" s="2"/>
      <c r="WW8" s="2"/>
      <c r="WX8" s="2"/>
      <c r="WY8" s="2"/>
      <c r="WZ8" s="2"/>
      <c r="XA8" s="2"/>
      <c r="XB8" s="2"/>
      <c r="XC8" s="2"/>
      <c r="XD8" s="2"/>
      <c r="XE8" s="2"/>
      <c r="XF8" s="2"/>
      <c r="XG8" s="2"/>
      <c r="XH8" s="2"/>
      <c r="XI8" s="2"/>
      <c r="XJ8" s="2"/>
      <c r="XK8" s="2"/>
      <c r="XL8" s="2"/>
      <c r="XM8" s="2"/>
      <c r="XN8" s="2"/>
      <c r="XO8" s="2"/>
      <c r="XP8" s="2"/>
      <c r="XQ8" s="2"/>
      <c r="XR8" s="2"/>
      <c r="XS8" s="2"/>
      <c r="XT8" s="2"/>
      <c r="XU8" s="2"/>
      <c r="XV8" s="2"/>
      <c r="XW8" s="2"/>
      <c r="XX8" s="2"/>
      <c r="XY8" s="2"/>
      <c r="XZ8" s="2"/>
      <c r="YA8" s="2"/>
      <c r="YB8" s="2"/>
      <c r="YC8" s="2"/>
      <c r="YD8" s="2"/>
      <c r="YE8" s="2"/>
      <c r="YF8" s="2"/>
      <c r="YG8" s="2"/>
      <c r="YH8" s="2"/>
      <c r="YI8" s="2"/>
      <c r="YJ8" s="2"/>
      <c r="YK8" s="2"/>
      <c r="YL8" s="2"/>
      <c r="YM8" s="2"/>
      <c r="YN8" s="2"/>
      <c r="YO8" s="2"/>
      <c r="YP8" s="2"/>
      <c r="YQ8" s="2"/>
      <c r="YR8" s="2"/>
      <c r="YS8" s="2"/>
      <c r="YT8" s="2"/>
      <c r="YU8" s="2"/>
      <c r="YV8" s="2"/>
      <c r="YW8" s="2"/>
      <c r="YX8" s="2"/>
      <c r="YY8" s="2"/>
      <c r="YZ8" s="2"/>
      <c r="ZA8" s="2"/>
      <c r="ZB8" s="2"/>
      <c r="ZC8" s="2"/>
      <c r="ZD8" s="2"/>
      <c r="ZE8" s="2"/>
      <c r="ZF8" s="2"/>
      <c r="ZG8" s="2"/>
      <c r="ZH8" s="2"/>
      <c r="ZI8" s="2"/>
      <c r="ZJ8" s="2"/>
      <c r="ZK8" s="2"/>
      <c r="ZL8" s="2"/>
      <c r="ZM8" s="2"/>
      <c r="ZN8" s="2"/>
      <c r="ZO8" s="2">
        <v>154</v>
      </c>
      <c r="ZP8" s="2">
        <v>4258955</v>
      </c>
      <c r="ZQ8" s="2"/>
      <c r="ZR8" s="2"/>
      <c r="ZS8" s="2"/>
      <c r="ZT8" s="2"/>
      <c r="ZU8" s="2"/>
      <c r="ZV8" s="2"/>
      <c r="ZW8" s="2"/>
      <c r="ZX8" s="2"/>
      <c r="ZY8" s="2"/>
      <c r="ZZ8" s="2"/>
      <c r="AAA8" s="2"/>
      <c r="AAB8" s="2"/>
      <c r="AAC8" s="2"/>
      <c r="AAD8" s="2"/>
      <c r="AAE8" s="2"/>
      <c r="AAF8" s="2"/>
      <c r="AAG8" s="2"/>
      <c r="AAH8" s="2"/>
      <c r="AAI8" s="2"/>
      <c r="AAJ8" s="2"/>
      <c r="AAK8" s="2"/>
      <c r="AAL8" s="2"/>
      <c r="AAM8" s="2"/>
      <c r="AAN8" s="2"/>
      <c r="AAO8" s="2"/>
      <c r="AAP8" s="2"/>
      <c r="AAQ8" s="2"/>
      <c r="AAR8" s="2"/>
      <c r="AAS8" s="2"/>
      <c r="AAT8" s="2"/>
      <c r="AAU8" s="2"/>
      <c r="AAV8" s="2"/>
      <c r="AAW8" s="2"/>
      <c r="AAX8" s="2"/>
      <c r="AAY8" s="2"/>
      <c r="AAZ8" s="2"/>
      <c r="ABA8" s="2"/>
    </row>
    <row r="9" spans="1:729" x14ac:dyDescent="0.25">
      <c r="A9" s="2">
        <v>2019</v>
      </c>
      <c r="B9" s="2"/>
      <c r="C9" s="2">
        <v>155</v>
      </c>
      <c r="D9" s="2">
        <v>21166197</v>
      </c>
      <c r="E9" s="2">
        <v>2567412</v>
      </c>
      <c r="F9" s="2"/>
      <c r="G9" s="2"/>
      <c r="H9" s="2"/>
      <c r="I9" s="2"/>
      <c r="J9" s="2"/>
      <c r="K9" s="2"/>
      <c r="L9" s="2"/>
      <c r="M9" s="2"/>
      <c r="N9" s="2">
        <v>153</v>
      </c>
      <c r="O9" s="2">
        <v>21154961</v>
      </c>
      <c r="P9" s="2">
        <v>2566400</v>
      </c>
      <c r="Q9" s="2">
        <v>86</v>
      </c>
      <c r="R9" s="2">
        <v>6407416</v>
      </c>
      <c r="S9" s="2">
        <v>768135</v>
      </c>
      <c r="T9" s="2">
        <v>115</v>
      </c>
      <c r="U9" s="2">
        <v>14747545</v>
      </c>
      <c r="V9" s="2">
        <v>1798265</v>
      </c>
      <c r="W9" s="2">
        <v>83</v>
      </c>
      <c r="X9" s="2" t="s">
        <v>23</v>
      </c>
      <c r="Y9" s="2" t="s">
        <v>23</v>
      </c>
      <c r="Z9" s="2">
        <v>41</v>
      </c>
      <c r="AA9" s="2" t="s">
        <v>23</v>
      </c>
      <c r="AB9" s="2" t="s">
        <v>23</v>
      </c>
      <c r="AC9" s="2">
        <v>72</v>
      </c>
      <c r="AD9" s="2">
        <v>1610219</v>
      </c>
      <c r="AE9" s="2">
        <v>124515</v>
      </c>
      <c r="AF9" s="2">
        <v>127</v>
      </c>
      <c r="AG9" s="2" t="s">
        <v>23</v>
      </c>
      <c r="AH9" s="2" t="s">
        <v>23</v>
      </c>
      <c r="AI9" s="2">
        <v>74</v>
      </c>
      <c r="AJ9" s="2" t="s">
        <v>23</v>
      </c>
      <c r="AK9" s="2" t="s">
        <v>23</v>
      </c>
      <c r="AL9" s="2">
        <v>91</v>
      </c>
      <c r="AM9" s="2">
        <v>13137326</v>
      </c>
      <c r="AN9" s="2">
        <v>1673750</v>
      </c>
      <c r="AO9" s="2">
        <v>1</v>
      </c>
      <c r="AP9" s="2" t="s">
        <v>23</v>
      </c>
      <c r="AQ9" s="2" t="s">
        <v>23</v>
      </c>
      <c r="AR9" s="2"/>
      <c r="AS9" s="2"/>
      <c r="AT9" s="2"/>
      <c r="AU9" s="2">
        <v>1</v>
      </c>
      <c r="AV9" s="2" t="s">
        <v>23</v>
      </c>
      <c r="AW9" s="2" t="s">
        <v>23</v>
      </c>
      <c r="AX9" s="2">
        <v>1</v>
      </c>
      <c r="AY9" s="2" t="s">
        <v>23</v>
      </c>
      <c r="AZ9" s="2" t="s">
        <v>23</v>
      </c>
      <c r="BA9" s="2"/>
      <c r="BB9" s="2"/>
      <c r="BC9" s="2"/>
      <c r="BD9" s="2">
        <v>1</v>
      </c>
      <c r="BE9" s="2" t="s">
        <v>23</v>
      </c>
      <c r="BF9" s="2" t="s">
        <v>23</v>
      </c>
      <c r="BG9" s="2"/>
      <c r="BH9" s="2"/>
      <c r="BI9" s="2"/>
      <c r="BJ9" s="2"/>
      <c r="BK9" s="2"/>
      <c r="BL9" s="2"/>
      <c r="BM9" s="2">
        <v>24</v>
      </c>
      <c r="BN9" s="2">
        <v>964929</v>
      </c>
      <c r="BO9" s="2">
        <v>96834</v>
      </c>
      <c r="BP9" s="2">
        <v>14</v>
      </c>
      <c r="BQ9" s="2">
        <v>850957</v>
      </c>
      <c r="BR9" s="2">
        <v>87778</v>
      </c>
      <c r="BS9" s="2">
        <v>14</v>
      </c>
      <c r="BT9" s="2">
        <v>113972</v>
      </c>
      <c r="BU9" s="2">
        <v>9056</v>
      </c>
      <c r="BV9" s="2">
        <v>15</v>
      </c>
      <c r="BW9" s="2">
        <v>115078</v>
      </c>
      <c r="BX9" s="2">
        <v>7173</v>
      </c>
      <c r="BY9" s="2">
        <v>7</v>
      </c>
      <c r="BZ9" s="2">
        <v>44180</v>
      </c>
      <c r="CA9" s="2">
        <v>2715</v>
      </c>
      <c r="CB9" s="2">
        <v>11</v>
      </c>
      <c r="CC9" s="2">
        <v>70898</v>
      </c>
      <c r="CD9" s="2">
        <v>4458</v>
      </c>
      <c r="CE9" s="2">
        <v>19</v>
      </c>
      <c r="CF9" s="2">
        <v>849851</v>
      </c>
      <c r="CG9" s="2">
        <v>89661</v>
      </c>
      <c r="CH9" s="2">
        <v>11</v>
      </c>
      <c r="CI9" s="2">
        <v>806777</v>
      </c>
      <c r="CJ9" s="2">
        <v>85063</v>
      </c>
      <c r="CK9" s="2">
        <v>9</v>
      </c>
      <c r="CL9" s="2">
        <v>43074</v>
      </c>
      <c r="CM9" s="2">
        <v>4598</v>
      </c>
      <c r="CN9" s="2">
        <v>6</v>
      </c>
      <c r="CO9" s="2">
        <v>43472</v>
      </c>
      <c r="CP9" s="2">
        <v>5802</v>
      </c>
      <c r="CQ9" s="2">
        <v>6</v>
      </c>
      <c r="CR9" s="2">
        <v>43472</v>
      </c>
      <c r="CS9" s="2">
        <v>5802</v>
      </c>
      <c r="CT9" s="2"/>
      <c r="CU9" s="2"/>
      <c r="CV9" s="2"/>
      <c r="CW9" s="2">
        <v>1</v>
      </c>
      <c r="CX9" s="2" t="s">
        <v>23</v>
      </c>
      <c r="CY9" s="2" t="s">
        <v>23</v>
      </c>
      <c r="CZ9" s="2">
        <v>1</v>
      </c>
      <c r="DA9" s="2" t="s">
        <v>23</v>
      </c>
      <c r="DB9" s="2" t="s">
        <v>23</v>
      </c>
      <c r="DC9" s="2">
        <v>5</v>
      </c>
      <c r="DD9" s="2" t="s">
        <v>23</v>
      </c>
      <c r="DE9" s="2" t="s">
        <v>23</v>
      </c>
      <c r="DF9" s="2">
        <v>5</v>
      </c>
      <c r="DG9" s="2" t="s">
        <v>23</v>
      </c>
      <c r="DH9" s="2" t="s">
        <v>23</v>
      </c>
      <c r="DI9" s="2"/>
      <c r="DJ9" s="2"/>
      <c r="DK9" s="2"/>
      <c r="DL9" s="2">
        <v>3</v>
      </c>
      <c r="DM9" s="2" t="s">
        <v>23</v>
      </c>
      <c r="DN9" s="2" t="s">
        <v>23</v>
      </c>
      <c r="DO9" s="2">
        <v>3</v>
      </c>
      <c r="DP9" s="2" t="s">
        <v>23</v>
      </c>
      <c r="DQ9" s="2" t="s">
        <v>23</v>
      </c>
      <c r="DR9" s="2"/>
      <c r="DS9" s="2"/>
      <c r="DT9" s="2"/>
      <c r="DU9" s="2"/>
      <c r="DV9" s="2"/>
      <c r="DW9" s="2"/>
      <c r="DX9" s="2"/>
      <c r="DY9" s="2"/>
      <c r="DZ9" s="2"/>
      <c r="EA9" s="2"/>
      <c r="EB9" s="2"/>
      <c r="EC9" s="2"/>
      <c r="ED9" s="2">
        <v>3</v>
      </c>
      <c r="EE9" s="2" t="s">
        <v>23</v>
      </c>
      <c r="EF9" s="2" t="s">
        <v>23</v>
      </c>
      <c r="EG9" s="2">
        <v>3</v>
      </c>
      <c r="EH9" s="2" t="s">
        <v>23</v>
      </c>
      <c r="EI9" s="2" t="s">
        <v>23</v>
      </c>
      <c r="EJ9" s="2"/>
      <c r="EK9" s="2"/>
      <c r="EL9" s="2"/>
      <c r="EM9" s="2">
        <v>14</v>
      </c>
      <c r="EN9" s="2">
        <v>327631</v>
      </c>
      <c r="EO9" s="2" t="s">
        <v>23</v>
      </c>
      <c r="EP9" s="2">
        <v>7</v>
      </c>
      <c r="EQ9" s="2">
        <v>163197</v>
      </c>
      <c r="ER9" s="2" t="s">
        <v>23</v>
      </c>
      <c r="ES9" s="2">
        <v>11</v>
      </c>
      <c r="ET9" s="2">
        <v>164434</v>
      </c>
      <c r="EU9" s="2" t="s">
        <v>23</v>
      </c>
      <c r="EV9" s="2">
        <v>13</v>
      </c>
      <c r="EW9" s="2">
        <v>58286</v>
      </c>
      <c r="EX9" s="2" t="s">
        <v>23</v>
      </c>
      <c r="EY9" s="2">
        <v>6</v>
      </c>
      <c r="EZ9" s="2">
        <v>14667</v>
      </c>
      <c r="FA9" s="2" t="s">
        <v>23</v>
      </c>
      <c r="FB9" s="2">
        <v>10</v>
      </c>
      <c r="FC9" s="2">
        <v>43619</v>
      </c>
      <c r="FD9" s="2">
        <v>1292</v>
      </c>
      <c r="FE9" s="2">
        <v>11</v>
      </c>
      <c r="FF9" s="2">
        <v>269345</v>
      </c>
      <c r="FG9" s="2" t="s">
        <v>23</v>
      </c>
      <c r="FH9" s="2">
        <v>5</v>
      </c>
      <c r="FI9" s="2">
        <v>148530</v>
      </c>
      <c r="FJ9" s="2" t="s">
        <v>23</v>
      </c>
      <c r="FK9" s="2">
        <v>8</v>
      </c>
      <c r="FL9" s="2">
        <v>120815</v>
      </c>
      <c r="FM9" s="2" t="s">
        <v>23</v>
      </c>
      <c r="FN9" s="2">
        <v>6</v>
      </c>
      <c r="FO9" s="2">
        <v>537037</v>
      </c>
      <c r="FP9" s="2">
        <v>107126</v>
      </c>
      <c r="FQ9" s="2">
        <v>5</v>
      </c>
      <c r="FR9" s="2" t="s">
        <v>23</v>
      </c>
      <c r="FS9" s="2" t="s">
        <v>23</v>
      </c>
      <c r="FT9" s="2">
        <v>1</v>
      </c>
      <c r="FU9" s="2" t="s">
        <v>23</v>
      </c>
      <c r="FV9" s="2" t="s">
        <v>23</v>
      </c>
      <c r="FW9" s="2">
        <v>5</v>
      </c>
      <c r="FX9" s="2">
        <v>4971</v>
      </c>
      <c r="FY9" s="2">
        <v>922</v>
      </c>
      <c r="FZ9" s="2">
        <v>4</v>
      </c>
      <c r="GA9" s="2" t="s">
        <v>23</v>
      </c>
      <c r="GB9" s="2" t="s">
        <v>23</v>
      </c>
      <c r="GC9" s="2">
        <v>1</v>
      </c>
      <c r="GD9" s="2" t="s">
        <v>23</v>
      </c>
      <c r="GE9" s="2" t="s">
        <v>23</v>
      </c>
      <c r="GF9" s="2">
        <v>3</v>
      </c>
      <c r="GG9" s="2">
        <v>532066</v>
      </c>
      <c r="GH9" s="2">
        <v>106204</v>
      </c>
      <c r="GI9" s="2">
        <v>3</v>
      </c>
      <c r="GJ9" s="2">
        <v>532066</v>
      </c>
      <c r="GK9" s="2">
        <v>106204</v>
      </c>
      <c r="GL9" s="2"/>
      <c r="GM9" s="2"/>
      <c r="GN9" s="2"/>
      <c r="GO9" s="2">
        <v>1</v>
      </c>
      <c r="GP9" s="2" t="s">
        <v>23</v>
      </c>
      <c r="GQ9" s="2" t="s">
        <v>23</v>
      </c>
      <c r="GR9" s="2">
        <v>1</v>
      </c>
      <c r="GS9" s="2" t="s">
        <v>23</v>
      </c>
      <c r="GT9" s="2" t="s">
        <v>23</v>
      </c>
      <c r="GU9" s="2">
        <v>1</v>
      </c>
      <c r="GV9" s="2" t="s">
        <v>23</v>
      </c>
      <c r="GW9" s="2" t="s">
        <v>23</v>
      </c>
      <c r="GX9" s="2">
        <v>1</v>
      </c>
      <c r="GY9" s="2" t="s">
        <v>23</v>
      </c>
      <c r="GZ9" s="2" t="s">
        <v>23</v>
      </c>
      <c r="HA9" s="2"/>
      <c r="HB9" s="2"/>
      <c r="HC9" s="2"/>
      <c r="HD9" s="2"/>
      <c r="HE9" s="2"/>
      <c r="HF9" s="2"/>
      <c r="HG9" s="2"/>
      <c r="HH9" s="2"/>
      <c r="HI9" s="2"/>
      <c r="HJ9" s="2"/>
      <c r="HK9" s="2"/>
      <c r="HL9" s="2"/>
      <c r="HM9" s="2"/>
      <c r="HN9" s="2"/>
      <c r="HO9" s="2"/>
      <c r="HP9" s="2"/>
      <c r="HQ9" s="2"/>
      <c r="HR9" s="2"/>
      <c r="HS9" s="2"/>
      <c r="HT9" s="2"/>
      <c r="HU9" s="2"/>
      <c r="HV9" s="2"/>
      <c r="HW9" s="2"/>
      <c r="HX9" s="2"/>
      <c r="HY9" s="2"/>
      <c r="HZ9" s="2"/>
      <c r="IA9" s="2"/>
      <c r="IB9" s="2"/>
      <c r="IC9" s="2"/>
      <c r="ID9" s="2"/>
      <c r="IE9" s="2"/>
      <c r="IF9" s="2"/>
      <c r="IG9" s="2"/>
      <c r="IH9" s="2"/>
      <c r="II9" s="2"/>
      <c r="IJ9" s="2"/>
      <c r="IK9" s="2"/>
      <c r="IL9" s="2"/>
      <c r="IM9" s="2"/>
      <c r="IN9" s="2"/>
      <c r="IO9" s="2"/>
      <c r="IP9" s="2"/>
      <c r="IQ9" s="2"/>
      <c r="IR9" s="2"/>
      <c r="IS9" s="2"/>
      <c r="IT9" s="2"/>
      <c r="IU9" s="2"/>
      <c r="IV9" s="2"/>
      <c r="IW9" s="2"/>
      <c r="IX9" s="2"/>
      <c r="IY9" s="2"/>
      <c r="IZ9" s="2"/>
      <c r="JA9" s="2"/>
      <c r="JB9" s="2"/>
      <c r="JC9" s="2">
        <v>6</v>
      </c>
      <c r="JD9" s="2">
        <v>99344</v>
      </c>
      <c r="JE9" s="2">
        <v>17114</v>
      </c>
      <c r="JF9" s="2">
        <v>6</v>
      </c>
      <c r="JG9" s="2">
        <v>99344</v>
      </c>
      <c r="JH9" s="2">
        <v>17114</v>
      </c>
      <c r="JI9" s="2"/>
      <c r="JJ9" s="2"/>
      <c r="JK9" s="2"/>
      <c r="JL9" s="2">
        <v>1</v>
      </c>
      <c r="JM9" s="2" t="s">
        <v>23</v>
      </c>
      <c r="JN9" s="2" t="s">
        <v>23</v>
      </c>
      <c r="JO9" s="2">
        <v>1</v>
      </c>
      <c r="JP9" s="2" t="s">
        <v>23</v>
      </c>
      <c r="JQ9" s="2" t="s">
        <v>23</v>
      </c>
      <c r="JR9" s="2"/>
      <c r="JS9" s="2"/>
      <c r="JT9" s="2"/>
      <c r="JU9" s="2">
        <v>5</v>
      </c>
      <c r="JV9" s="2" t="s">
        <v>23</v>
      </c>
      <c r="JW9" s="2" t="s">
        <v>23</v>
      </c>
      <c r="JX9" s="2">
        <v>5</v>
      </c>
      <c r="JY9" s="2" t="s">
        <v>23</v>
      </c>
      <c r="JZ9" s="2" t="s">
        <v>23</v>
      </c>
      <c r="KA9" s="2"/>
      <c r="KB9" s="2"/>
      <c r="KC9" s="2"/>
      <c r="KD9" s="2">
        <v>10</v>
      </c>
      <c r="KE9" s="2">
        <v>77655</v>
      </c>
      <c r="KF9" s="2">
        <v>6599</v>
      </c>
      <c r="KG9" s="2">
        <v>10</v>
      </c>
      <c r="KH9" s="2" t="s">
        <v>23</v>
      </c>
      <c r="KI9" s="2" t="s">
        <v>23</v>
      </c>
      <c r="KJ9" s="2">
        <v>1</v>
      </c>
      <c r="KK9" s="2" t="s">
        <v>23</v>
      </c>
      <c r="KL9" s="2" t="s">
        <v>23</v>
      </c>
      <c r="KM9" s="2">
        <v>4</v>
      </c>
      <c r="KN9" s="2" t="s">
        <v>23</v>
      </c>
      <c r="KO9" s="2" t="s">
        <v>23</v>
      </c>
      <c r="KP9" s="2">
        <v>4</v>
      </c>
      <c r="KQ9" s="2" t="s">
        <v>23</v>
      </c>
      <c r="KR9" s="2" t="s">
        <v>23</v>
      </c>
      <c r="KS9" s="2">
        <v>1</v>
      </c>
      <c r="KT9" s="2" t="s">
        <v>23</v>
      </c>
      <c r="KU9" s="2" t="s">
        <v>23</v>
      </c>
      <c r="KV9" s="2">
        <v>7</v>
      </c>
      <c r="KW9" s="2" t="s">
        <v>23</v>
      </c>
      <c r="KX9" s="2" t="s">
        <v>23</v>
      </c>
      <c r="KY9" s="2">
        <v>7</v>
      </c>
      <c r="KZ9" s="2" t="s">
        <v>23</v>
      </c>
      <c r="LA9" s="2" t="s">
        <v>23</v>
      </c>
      <c r="LB9" s="2"/>
      <c r="LC9" s="2"/>
      <c r="LD9" s="2"/>
      <c r="LE9" s="2">
        <v>4</v>
      </c>
      <c r="LF9" s="2">
        <v>48530</v>
      </c>
      <c r="LG9" s="2">
        <v>6450</v>
      </c>
      <c r="LH9" s="2">
        <v>4</v>
      </c>
      <c r="LI9" s="2">
        <v>48530</v>
      </c>
      <c r="LJ9" s="2">
        <v>6450</v>
      </c>
      <c r="LK9" s="2">
        <v>4</v>
      </c>
      <c r="LL9" s="2">
        <v>48530</v>
      </c>
      <c r="LM9" s="2">
        <v>6450</v>
      </c>
      <c r="LN9" s="2">
        <v>4</v>
      </c>
      <c r="LO9" s="2">
        <v>48530</v>
      </c>
      <c r="LP9" s="2">
        <v>6450</v>
      </c>
      <c r="LQ9" s="2"/>
      <c r="LR9" s="2"/>
      <c r="LS9" s="2">
        <v>16</v>
      </c>
      <c r="LT9" s="2">
        <v>22</v>
      </c>
      <c r="LU9" s="2">
        <v>2</v>
      </c>
      <c r="LV9" s="2">
        <v>5</v>
      </c>
      <c r="LW9" s="2">
        <v>3</v>
      </c>
      <c r="LX9" s="2">
        <v>29666</v>
      </c>
      <c r="LY9" s="2">
        <v>10458</v>
      </c>
      <c r="LZ9" s="2">
        <v>1</v>
      </c>
      <c r="MA9" s="2" t="s">
        <v>23</v>
      </c>
      <c r="MB9" s="2" t="s">
        <v>23</v>
      </c>
      <c r="MC9" s="2">
        <v>3</v>
      </c>
      <c r="MD9" s="2" t="s">
        <v>23</v>
      </c>
      <c r="ME9" s="2" t="s">
        <v>23</v>
      </c>
      <c r="MF9" s="2"/>
      <c r="MG9" s="2"/>
      <c r="MH9" s="2"/>
      <c r="MI9" s="2"/>
      <c r="MJ9" s="2"/>
      <c r="MK9" s="2"/>
      <c r="ML9" s="2">
        <v>3</v>
      </c>
      <c r="MM9" s="2">
        <v>29666</v>
      </c>
      <c r="MN9" s="2">
        <v>10458</v>
      </c>
      <c r="MO9" s="2">
        <v>1</v>
      </c>
      <c r="MP9" s="2" t="s">
        <v>23</v>
      </c>
      <c r="MQ9" s="2" t="s">
        <v>23</v>
      </c>
      <c r="MR9" s="2">
        <v>3</v>
      </c>
      <c r="MS9" s="2" t="s">
        <v>23</v>
      </c>
      <c r="MT9" s="2" t="s">
        <v>23</v>
      </c>
      <c r="MU9" s="2">
        <v>5</v>
      </c>
      <c r="MV9" s="2">
        <v>41697</v>
      </c>
      <c r="MW9" s="2">
        <v>7604</v>
      </c>
      <c r="MX9" s="2">
        <v>4</v>
      </c>
      <c r="MY9" s="2" t="s">
        <v>23</v>
      </c>
      <c r="MZ9" s="2" t="s">
        <v>23</v>
      </c>
      <c r="NA9" s="2">
        <v>1</v>
      </c>
      <c r="NB9" s="2" t="s">
        <v>23</v>
      </c>
      <c r="NC9" s="2" t="s">
        <v>23</v>
      </c>
      <c r="ND9" s="2">
        <v>1</v>
      </c>
      <c r="NE9" s="2" t="s">
        <v>23</v>
      </c>
      <c r="NF9" s="2" t="s">
        <v>23</v>
      </c>
      <c r="NG9" s="2"/>
      <c r="NH9" s="2"/>
      <c r="NI9" s="2"/>
      <c r="NJ9" s="2">
        <v>1</v>
      </c>
      <c r="NK9" s="2" t="s">
        <v>23</v>
      </c>
      <c r="NL9" s="2" t="s">
        <v>23</v>
      </c>
      <c r="NM9" s="2">
        <v>4</v>
      </c>
      <c r="NN9" s="2" t="s">
        <v>23</v>
      </c>
      <c r="NO9" s="2" t="s">
        <v>23</v>
      </c>
      <c r="NP9" s="2">
        <v>4</v>
      </c>
      <c r="NQ9" s="2" t="s">
        <v>23</v>
      </c>
      <c r="NR9" s="2" t="s">
        <v>23</v>
      </c>
      <c r="NS9" s="2">
        <v>2</v>
      </c>
      <c r="NT9" s="2" t="s">
        <v>23</v>
      </c>
      <c r="NU9" s="2" t="s">
        <v>23</v>
      </c>
      <c r="NV9" s="2">
        <v>2</v>
      </c>
      <c r="NW9" s="2" t="s">
        <v>23</v>
      </c>
      <c r="NX9" s="2" t="s">
        <v>23</v>
      </c>
      <c r="NY9" s="2">
        <v>1</v>
      </c>
      <c r="NZ9" s="2" t="s">
        <v>23</v>
      </c>
      <c r="OA9" s="2" t="s">
        <v>23</v>
      </c>
      <c r="OB9" s="2">
        <v>1</v>
      </c>
      <c r="OC9" s="2" t="s">
        <v>23</v>
      </c>
      <c r="OD9" s="2" t="s">
        <v>23</v>
      </c>
      <c r="OE9" s="2">
        <v>1</v>
      </c>
      <c r="OF9" s="2" t="s">
        <v>23</v>
      </c>
      <c r="OG9" s="2" t="s">
        <v>23</v>
      </c>
      <c r="OH9" s="2">
        <v>1</v>
      </c>
      <c r="OI9" s="2" t="s">
        <v>23</v>
      </c>
      <c r="OJ9" s="2" t="s">
        <v>23</v>
      </c>
      <c r="OK9" s="2"/>
      <c r="OL9" s="2"/>
      <c r="OM9" s="2"/>
      <c r="ON9" s="2"/>
      <c r="OO9" s="2">
        <v>82</v>
      </c>
      <c r="OP9" s="2">
        <v>4091179</v>
      </c>
      <c r="OQ9" s="2">
        <v>537743</v>
      </c>
      <c r="OR9" s="2">
        <v>30</v>
      </c>
      <c r="OS9" s="2">
        <v>1310005</v>
      </c>
      <c r="OT9" s="2">
        <v>129333</v>
      </c>
      <c r="OU9" s="2">
        <v>63</v>
      </c>
      <c r="OV9" s="2">
        <v>2781174</v>
      </c>
      <c r="OW9" s="2">
        <v>408410</v>
      </c>
      <c r="OX9" s="2">
        <v>48</v>
      </c>
      <c r="OY9" s="2">
        <v>565919</v>
      </c>
      <c r="OZ9" s="2">
        <v>50230</v>
      </c>
      <c r="PA9" s="2">
        <v>11</v>
      </c>
      <c r="PB9" s="2" t="s">
        <v>23</v>
      </c>
      <c r="PC9" s="2">
        <v>5520</v>
      </c>
      <c r="PD9" s="2">
        <v>44</v>
      </c>
      <c r="PE9" s="2" t="s">
        <v>23</v>
      </c>
      <c r="PF9" s="2">
        <v>44710</v>
      </c>
      <c r="PG9" s="2"/>
      <c r="PH9" s="2"/>
      <c r="PI9" s="2"/>
      <c r="PJ9" s="2"/>
      <c r="PK9" s="2">
        <v>60</v>
      </c>
      <c r="PL9" s="2">
        <v>3525260</v>
      </c>
      <c r="PM9" s="2">
        <v>487513</v>
      </c>
      <c r="PN9" s="2">
        <v>25</v>
      </c>
      <c r="PO9" s="2" t="s">
        <v>23</v>
      </c>
      <c r="PP9" s="2">
        <v>123813</v>
      </c>
      <c r="PQ9" s="2">
        <v>43</v>
      </c>
      <c r="PR9" s="2" t="s">
        <v>23</v>
      </c>
      <c r="PS9" s="2">
        <v>363700</v>
      </c>
      <c r="PT9" s="2">
        <v>27</v>
      </c>
      <c r="PU9" s="2">
        <v>2403092</v>
      </c>
      <c r="PV9" s="2">
        <v>263082</v>
      </c>
      <c r="PW9" s="2">
        <v>4</v>
      </c>
      <c r="PX9" s="2">
        <v>20500</v>
      </c>
      <c r="PY9" s="2" t="s">
        <v>23</v>
      </c>
      <c r="PZ9" s="2">
        <v>27</v>
      </c>
      <c r="QA9" s="2">
        <v>2382592</v>
      </c>
      <c r="QB9" s="2" t="s">
        <v>23</v>
      </c>
      <c r="QC9" s="2">
        <v>18</v>
      </c>
      <c r="QD9" s="2">
        <v>207080</v>
      </c>
      <c r="QE9" s="2">
        <v>11984</v>
      </c>
      <c r="QF9" s="2">
        <v>2</v>
      </c>
      <c r="QG9" s="2" t="s">
        <v>23</v>
      </c>
      <c r="QH9" s="2" t="s">
        <v>23</v>
      </c>
      <c r="QI9" s="2">
        <v>18</v>
      </c>
      <c r="QJ9" s="2" t="s">
        <v>23</v>
      </c>
      <c r="QK9" s="2" t="s">
        <v>23</v>
      </c>
      <c r="QL9" s="2">
        <v>17</v>
      </c>
      <c r="QM9" s="2">
        <v>2196012</v>
      </c>
      <c r="QN9" s="2">
        <v>251098</v>
      </c>
      <c r="QO9" s="2">
        <v>2</v>
      </c>
      <c r="QP9" s="2" t="s">
        <v>23</v>
      </c>
      <c r="QQ9" s="2" t="s">
        <v>23</v>
      </c>
      <c r="QR9" s="2">
        <v>17</v>
      </c>
      <c r="QS9" s="2" t="s">
        <v>23</v>
      </c>
      <c r="QT9" s="2" t="s">
        <v>23</v>
      </c>
      <c r="QU9" s="2">
        <v>59</v>
      </c>
      <c r="QV9" s="2">
        <v>6865385</v>
      </c>
      <c r="QW9" s="2">
        <v>769447</v>
      </c>
      <c r="QX9" s="2">
        <v>22</v>
      </c>
      <c r="QY9" s="2">
        <v>815272</v>
      </c>
      <c r="QZ9" s="2">
        <v>53484</v>
      </c>
      <c r="RA9" s="2">
        <v>53</v>
      </c>
      <c r="RB9" s="2">
        <v>6050113</v>
      </c>
      <c r="RC9" s="2">
        <v>715963</v>
      </c>
      <c r="RD9" s="2">
        <v>37</v>
      </c>
      <c r="RE9" s="2">
        <v>582891</v>
      </c>
      <c r="RF9" s="2">
        <v>33740</v>
      </c>
      <c r="RG9" s="2">
        <v>18</v>
      </c>
      <c r="RH9" s="2">
        <v>236168</v>
      </c>
      <c r="RI9" s="2">
        <v>12318</v>
      </c>
      <c r="RJ9" s="2">
        <v>33</v>
      </c>
      <c r="RK9" s="2">
        <v>346723</v>
      </c>
      <c r="RL9" s="2">
        <v>21422</v>
      </c>
      <c r="RM9" s="2">
        <v>46</v>
      </c>
      <c r="RN9" s="2">
        <v>6282494</v>
      </c>
      <c r="RO9" s="2">
        <v>735707</v>
      </c>
      <c r="RP9" s="2">
        <v>15</v>
      </c>
      <c r="RQ9" s="2">
        <v>579104</v>
      </c>
      <c r="RR9" s="2">
        <v>41166</v>
      </c>
      <c r="RS9" s="2">
        <v>42</v>
      </c>
      <c r="RT9" s="2">
        <v>5703390</v>
      </c>
      <c r="RU9" s="2">
        <v>694541</v>
      </c>
      <c r="RV9" s="2">
        <v>33</v>
      </c>
      <c r="RW9" s="2">
        <v>3508861</v>
      </c>
      <c r="RX9" s="2">
        <v>321199</v>
      </c>
      <c r="RY9" s="2">
        <v>11</v>
      </c>
      <c r="RZ9" s="2">
        <v>608240</v>
      </c>
      <c r="SA9" s="2">
        <v>46600</v>
      </c>
      <c r="SB9" s="2">
        <v>29</v>
      </c>
      <c r="SC9" s="2">
        <v>2900621</v>
      </c>
      <c r="SD9" s="2">
        <v>274599</v>
      </c>
      <c r="SE9" s="2">
        <v>23</v>
      </c>
      <c r="SF9" s="2">
        <v>444575</v>
      </c>
      <c r="SG9" s="2">
        <v>22995</v>
      </c>
      <c r="SH9" s="2">
        <v>8</v>
      </c>
      <c r="SI9" s="2">
        <v>66840</v>
      </c>
      <c r="SJ9" s="2">
        <v>3420</v>
      </c>
      <c r="SK9" s="2">
        <v>21</v>
      </c>
      <c r="SL9" s="2">
        <v>377735</v>
      </c>
      <c r="SM9" s="2">
        <v>19575</v>
      </c>
      <c r="SN9" s="2">
        <v>21</v>
      </c>
      <c r="SO9" s="2">
        <v>3064286</v>
      </c>
      <c r="SP9" s="2">
        <v>298204</v>
      </c>
      <c r="SQ9" s="2">
        <v>7</v>
      </c>
      <c r="SR9" s="2">
        <v>541400</v>
      </c>
      <c r="SS9" s="2">
        <v>43180</v>
      </c>
      <c r="ST9" s="2">
        <v>17</v>
      </c>
      <c r="SU9" s="2">
        <v>2522886</v>
      </c>
      <c r="SV9" s="2">
        <v>255024</v>
      </c>
      <c r="SW9" s="2">
        <v>8</v>
      </c>
      <c r="SX9" s="2">
        <v>101426</v>
      </c>
      <c r="SY9" s="2">
        <v>9980</v>
      </c>
      <c r="SZ9" s="2">
        <v>6</v>
      </c>
      <c r="TA9" s="2" t="s">
        <v>23</v>
      </c>
      <c r="TB9" s="2" t="s">
        <v>23</v>
      </c>
      <c r="TC9" s="2">
        <v>2</v>
      </c>
      <c r="TD9" s="2" t="s">
        <v>23</v>
      </c>
      <c r="TE9" s="2" t="s">
        <v>23</v>
      </c>
      <c r="TF9" s="2">
        <v>6</v>
      </c>
      <c r="TG9" s="2">
        <v>66796</v>
      </c>
      <c r="TH9" s="2">
        <v>5588</v>
      </c>
      <c r="TI9" s="2">
        <v>4</v>
      </c>
      <c r="TJ9" s="2" t="s">
        <v>23</v>
      </c>
      <c r="TK9" s="2" t="s">
        <v>23</v>
      </c>
      <c r="TL9" s="2">
        <v>2</v>
      </c>
      <c r="TM9" s="2" t="s">
        <v>23</v>
      </c>
      <c r="TN9" s="2" t="s">
        <v>23</v>
      </c>
      <c r="TO9" s="2">
        <v>8</v>
      </c>
      <c r="TP9" s="2">
        <v>34630</v>
      </c>
      <c r="TQ9" s="2">
        <v>4392</v>
      </c>
      <c r="TR9" s="2">
        <v>6</v>
      </c>
      <c r="TS9" s="2" t="s">
        <v>23</v>
      </c>
      <c r="TT9" s="2" t="s">
        <v>23</v>
      </c>
      <c r="TU9" s="2">
        <v>2</v>
      </c>
      <c r="TV9" s="2" t="s">
        <v>23</v>
      </c>
      <c r="TW9" s="2" t="s">
        <v>23</v>
      </c>
      <c r="TX9" s="2">
        <v>20</v>
      </c>
      <c r="TY9" s="2">
        <v>1555186</v>
      </c>
      <c r="TZ9" s="2">
        <v>317681</v>
      </c>
      <c r="UA9" s="2">
        <v>20</v>
      </c>
      <c r="UB9" s="2">
        <v>1247378</v>
      </c>
      <c r="UC9" s="2">
        <v>220100</v>
      </c>
      <c r="UD9" s="2">
        <v>15</v>
      </c>
      <c r="UE9" s="2">
        <v>307808</v>
      </c>
      <c r="UF9" s="2">
        <v>97581</v>
      </c>
      <c r="UG9" s="2">
        <v>9</v>
      </c>
      <c r="UH9" s="2">
        <v>245340</v>
      </c>
      <c r="UI9" s="2">
        <v>40566</v>
      </c>
      <c r="UJ9" s="2">
        <v>9</v>
      </c>
      <c r="UK9" s="2" t="s">
        <v>23</v>
      </c>
      <c r="UL9" s="2" t="s">
        <v>23</v>
      </c>
      <c r="UM9" s="2">
        <v>5</v>
      </c>
      <c r="UN9" s="2" t="s">
        <v>23</v>
      </c>
      <c r="UO9" s="2" t="s">
        <v>23</v>
      </c>
      <c r="UP9" s="2">
        <v>17</v>
      </c>
      <c r="UQ9" s="2">
        <v>1309846</v>
      </c>
      <c r="UR9" s="2">
        <v>277115</v>
      </c>
      <c r="US9" s="2">
        <v>17</v>
      </c>
      <c r="UT9" s="2" t="s">
        <v>23</v>
      </c>
      <c r="UU9" s="2" t="s">
        <v>23</v>
      </c>
      <c r="UV9" s="2">
        <v>12</v>
      </c>
      <c r="UW9" s="2" t="s">
        <v>23</v>
      </c>
      <c r="UX9" s="2" t="s">
        <v>23</v>
      </c>
      <c r="UY9" s="2">
        <v>88</v>
      </c>
      <c r="UZ9" s="2">
        <v>6418652</v>
      </c>
      <c r="VA9" s="2">
        <v>769147</v>
      </c>
      <c r="VB9" s="2">
        <v>115</v>
      </c>
      <c r="VC9" s="2">
        <v>14747545</v>
      </c>
      <c r="VD9" s="2">
        <v>1798265</v>
      </c>
      <c r="VE9" s="2">
        <v>85</v>
      </c>
      <c r="VF9" s="2">
        <v>2435842</v>
      </c>
      <c r="VG9" s="2">
        <v>187967</v>
      </c>
      <c r="VH9" s="2">
        <v>43</v>
      </c>
      <c r="VI9" s="2">
        <v>825623</v>
      </c>
      <c r="VJ9" s="2">
        <v>63452</v>
      </c>
      <c r="VK9" s="2">
        <v>72</v>
      </c>
      <c r="VL9" s="2">
        <v>1610219</v>
      </c>
      <c r="VM9" s="2">
        <v>124515</v>
      </c>
      <c r="VN9" s="2">
        <v>8</v>
      </c>
      <c r="VO9" s="2">
        <v>208534</v>
      </c>
      <c r="VP9" s="2" t="s">
        <v>23</v>
      </c>
      <c r="VQ9" s="2">
        <v>8</v>
      </c>
      <c r="VR9" s="2">
        <v>208534</v>
      </c>
      <c r="VS9" s="2" t="s">
        <v>23</v>
      </c>
      <c r="VT9" s="2"/>
      <c r="VU9" s="2"/>
      <c r="VV9" s="2"/>
      <c r="VW9" s="2">
        <v>2</v>
      </c>
      <c r="VX9" s="2" t="s">
        <v>23</v>
      </c>
      <c r="VY9" s="2" t="s">
        <v>23</v>
      </c>
      <c r="VZ9" s="2">
        <v>2</v>
      </c>
      <c r="WA9" s="2" t="s">
        <v>23</v>
      </c>
      <c r="WB9" s="2" t="s">
        <v>23</v>
      </c>
      <c r="WC9" s="2"/>
      <c r="WD9" s="2"/>
      <c r="WE9" s="2"/>
      <c r="WF9" s="2">
        <v>6</v>
      </c>
      <c r="WG9" s="2" t="s">
        <v>23</v>
      </c>
      <c r="WH9" s="2" t="s">
        <v>23</v>
      </c>
      <c r="WI9" s="2">
        <v>6</v>
      </c>
      <c r="WJ9" s="2" t="s">
        <v>23</v>
      </c>
      <c r="WK9" s="2" t="s">
        <v>23</v>
      </c>
      <c r="WL9" s="2"/>
      <c r="WM9" s="2"/>
      <c r="WN9" s="2"/>
      <c r="WO9" s="2">
        <v>2</v>
      </c>
      <c r="WP9" s="2" t="s">
        <v>23</v>
      </c>
      <c r="WQ9" s="2" t="s">
        <v>23</v>
      </c>
      <c r="WR9" s="2">
        <v>2</v>
      </c>
      <c r="WS9" s="2" t="s">
        <v>23</v>
      </c>
      <c r="WT9" s="2" t="s">
        <v>23</v>
      </c>
      <c r="WU9" s="2">
        <v>2</v>
      </c>
      <c r="WV9" s="2" t="s">
        <v>23</v>
      </c>
      <c r="WW9" s="2" t="s">
        <v>23</v>
      </c>
      <c r="WX9" s="2">
        <v>2</v>
      </c>
      <c r="WY9" s="2" t="s">
        <v>23</v>
      </c>
      <c r="WZ9" s="2" t="s">
        <v>23</v>
      </c>
      <c r="XA9" s="2">
        <v>3</v>
      </c>
      <c r="XB9" s="2" t="s">
        <v>23</v>
      </c>
      <c r="XC9" s="2" t="s">
        <v>23</v>
      </c>
      <c r="XD9" s="2">
        <v>3</v>
      </c>
      <c r="XE9" s="2" t="s">
        <v>23</v>
      </c>
      <c r="XF9" s="2" t="s">
        <v>23</v>
      </c>
      <c r="XG9" s="2"/>
      <c r="XH9" s="2"/>
      <c r="XI9" s="2"/>
      <c r="XJ9" s="2">
        <v>3</v>
      </c>
      <c r="XK9" s="2" t="s">
        <v>23</v>
      </c>
      <c r="XL9" s="2" t="s">
        <v>23</v>
      </c>
      <c r="XM9" s="2">
        <v>3</v>
      </c>
      <c r="XN9" s="2" t="s">
        <v>23</v>
      </c>
      <c r="XO9" s="2" t="s">
        <v>23</v>
      </c>
      <c r="XP9" s="2"/>
      <c r="XQ9" s="2"/>
      <c r="XR9" s="2"/>
      <c r="XS9" s="2"/>
      <c r="XT9" s="2"/>
      <c r="XU9" s="2"/>
      <c r="XV9" s="2"/>
      <c r="XW9" s="2"/>
      <c r="XX9" s="2"/>
      <c r="XY9" s="2"/>
      <c r="XZ9" s="2"/>
      <c r="YA9" s="2"/>
      <c r="YB9" s="2">
        <v>5</v>
      </c>
      <c r="YC9" s="2">
        <v>11236</v>
      </c>
      <c r="YD9" s="2">
        <v>1012</v>
      </c>
      <c r="YE9" s="2">
        <v>5</v>
      </c>
      <c r="YF9" s="2">
        <v>11236</v>
      </c>
      <c r="YG9" s="2">
        <v>1012</v>
      </c>
      <c r="YH9" s="2"/>
      <c r="YI9" s="2"/>
      <c r="YJ9" s="2"/>
      <c r="YK9" s="2">
        <v>3</v>
      </c>
      <c r="YL9" s="2" t="s">
        <v>23</v>
      </c>
      <c r="YM9" s="2" t="s">
        <v>23</v>
      </c>
      <c r="YN9" s="2">
        <v>3</v>
      </c>
      <c r="YO9" s="2" t="s">
        <v>23</v>
      </c>
      <c r="YP9" s="2" t="s">
        <v>23</v>
      </c>
      <c r="YQ9" s="2"/>
      <c r="YR9" s="2"/>
      <c r="YS9" s="2"/>
      <c r="YT9" s="2">
        <v>2</v>
      </c>
      <c r="YU9" s="2" t="s">
        <v>23</v>
      </c>
      <c r="YV9" s="2" t="s">
        <v>23</v>
      </c>
      <c r="YW9" s="2">
        <v>2</v>
      </c>
      <c r="YX9" s="2" t="s">
        <v>23</v>
      </c>
      <c r="YY9" s="2" t="s">
        <v>23</v>
      </c>
      <c r="YZ9" s="2"/>
      <c r="ZA9" s="2"/>
      <c r="ZB9" s="2"/>
      <c r="ZC9" s="2">
        <v>2</v>
      </c>
      <c r="ZD9" s="2" t="s">
        <v>23</v>
      </c>
      <c r="ZE9" s="2" t="s">
        <v>23</v>
      </c>
      <c r="ZF9" s="2">
        <v>2</v>
      </c>
      <c r="ZG9" s="2" t="s">
        <v>23</v>
      </c>
      <c r="ZH9" s="2" t="s">
        <v>23</v>
      </c>
      <c r="ZI9" s="2">
        <v>2</v>
      </c>
      <c r="ZJ9" s="2" t="s">
        <v>23</v>
      </c>
      <c r="ZK9" s="2" t="s">
        <v>23</v>
      </c>
      <c r="ZL9" s="2">
        <v>2</v>
      </c>
      <c r="ZM9" s="2" t="s">
        <v>23</v>
      </c>
      <c r="ZN9" s="2" t="s">
        <v>23</v>
      </c>
      <c r="ZO9" s="2"/>
      <c r="ZP9" s="2"/>
      <c r="ZQ9" s="2">
        <v>76</v>
      </c>
      <c r="ZR9" s="2">
        <v>2490221</v>
      </c>
      <c r="ZS9" s="2">
        <v>98</v>
      </c>
      <c r="ZT9" s="2">
        <v>1789168</v>
      </c>
      <c r="ZU9" s="2">
        <v>127</v>
      </c>
      <c r="ZV9" s="2">
        <v>18730355</v>
      </c>
      <c r="ZW9" s="2">
        <v>2379445</v>
      </c>
      <c r="ZX9" s="2">
        <v>74</v>
      </c>
      <c r="ZY9" s="2">
        <v>5593029</v>
      </c>
      <c r="ZZ9" s="2">
        <v>705695</v>
      </c>
      <c r="AAA9" s="2">
        <v>91</v>
      </c>
      <c r="AAB9" s="2">
        <v>13137326</v>
      </c>
      <c r="AAC9" s="2">
        <v>1673750</v>
      </c>
      <c r="AAD9" s="2"/>
      <c r="AAE9" s="2"/>
      <c r="AAF9" s="2"/>
      <c r="AAG9" s="2"/>
      <c r="AAH9" s="2"/>
      <c r="AAI9" s="2"/>
      <c r="AAJ9" s="2"/>
      <c r="AAK9" s="2"/>
      <c r="AAL9" s="2"/>
      <c r="AAM9" s="2"/>
      <c r="AAN9" s="2"/>
      <c r="AAO9" s="2"/>
      <c r="AAP9" s="2"/>
      <c r="AAQ9" s="2"/>
      <c r="AAR9" s="2"/>
      <c r="AAS9" s="2"/>
      <c r="AAT9" s="2"/>
      <c r="AAU9" s="2"/>
      <c r="AAV9" s="2"/>
      <c r="AAW9" s="2"/>
      <c r="AAX9" s="2"/>
      <c r="AAY9" s="2"/>
      <c r="AAZ9" s="2"/>
      <c r="ABA9" s="2"/>
    </row>
    <row r="10" spans="1:729" x14ac:dyDescent="0.25">
      <c r="A10" s="2">
        <v>2022</v>
      </c>
      <c r="B10" s="2">
        <v>236</v>
      </c>
      <c r="C10" s="2">
        <v>236</v>
      </c>
      <c r="D10" s="2">
        <v>21279324</v>
      </c>
      <c r="E10" s="2"/>
      <c r="F10" s="2"/>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c r="CL10" s="2"/>
      <c r="CM10" s="2"/>
      <c r="CN10" s="2"/>
      <c r="CO10" s="2"/>
      <c r="CP10" s="2"/>
      <c r="CQ10" s="2"/>
      <c r="CR10" s="2"/>
      <c r="CS10" s="2"/>
      <c r="CT10" s="2"/>
      <c r="CU10" s="2"/>
      <c r="CV10" s="2"/>
      <c r="CW10" s="2"/>
      <c r="CX10" s="2"/>
      <c r="CY10" s="2"/>
      <c r="CZ10" s="2"/>
      <c r="DA10" s="2"/>
      <c r="DB10" s="2"/>
      <c r="DC10" s="2"/>
      <c r="DD10" s="2"/>
      <c r="DE10" s="2"/>
      <c r="DF10" s="2"/>
      <c r="DG10" s="2"/>
      <c r="DH10" s="2"/>
      <c r="DI10" s="2"/>
      <c r="DJ10" s="2"/>
      <c r="DK10" s="2"/>
      <c r="DL10" s="2"/>
      <c r="DM10" s="2"/>
      <c r="DN10" s="2"/>
      <c r="DO10" s="2"/>
      <c r="DP10" s="2"/>
      <c r="DQ10" s="2"/>
      <c r="DR10" s="2"/>
      <c r="DS10" s="2"/>
      <c r="DT10" s="2"/>
      <c r="DU10" s="2"/>
      <c r="DV10" s="2"/>
      <c r="DW10" s="2"/>
      <c r="DX10" s="2"/>
      <c r="DY10" s="2"/>
      <c r="DZ10" s="2"/>
      <c r="EA10" s="2"/>
      <c r="EB10" s="2"/>
      <c r="EC10" s="2"/>
      <c r="ED10" s="2"/>
      <c r="EE10" s="2"/>
      <c r="EF10" s="2"/>
      <c r="EG10" s="2"/>
      <c r="EH10" s="2"/>
      <c r="EI10" s="2"/>
      <c r="EJ10" s="2"/>
      <c r="EK10" s="2"/>
      <c r="EL10" s="2"/>
      <c r="EM10" s="2"/>
      <c r="EN10" s="2"/>
      <c r="EO10" s="2"/>
      <c r="EP10" s="2"/>
      <c r="EQ10" s="2"/>
      <c r="ER10" s="2"/>
      <c r="ES10" s="2"/>
      <c r="ET10" s="2"/>
      <c r="EU10" s="2"/>
      <c r="EV10" s="2"/>
      <c r="EW10" s="2"/>
      <c r="EX10" s="2"/>
      <c r="EY10" s="2"/>
      <c r="EZ10" s="2"/>
      <c r="FA10" s="2"/>
      <c r="FB10" s="2"/>
      <c r="FC10" s="2"/>
      <c r="FD10" s="2"/>
      <c r="FE10" s="2"/>
      <c r="FF10" s="2"/>
      <c r="FG10" s="2"/>
      <c r="FH10" s="2"/>
      <c r="FI10" s="2"/>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2"/>
      <c r="HY10" s="2"/>
      <c r="HZ10" s="2"/>
      <c r="IA10" s="2"/>
      <c r="IB10" s="2"/>
      <c r="IC10" s="2"/>
      <c r="ID10" s="2"/>
      <c r="IE10" s="2"/>
      <c r="IF10" s="2"/>
      <c r="IG10" s="2"/>
      <c r="IH10" s="2"/>
      <c r="II10" s="2"/>
      <c r="IJ10" s="2"/>
      <c r="IK10" s="2"/>
      <c r="IL10" s="2"/>
      <c r="IM10" s="2"/>
      <c r="IN10" s="2"/>
      <c r="IO10" s="2"/>
      <c r="IP10" s="2"/>
      <c r="IQ10" s="2"/>
      <c r="IR10" s="2"/>
      <c r="IS10" s="2"/>
      <c r="IT10" s="2"/>
      <c r="IU10" s="2"/>
      <c r="IV10" s="2"/>
      <c r="IW10" s="2"/>
      <c r="IX10" s="2"/>
      <c r="IY10" s="2"/>
      <c r="IZ10" s="2"/>
      <c r="JA10" s="2"/>
      <c r="JB10" s="2"/>
      <c r="JC10" s="2"/>
      <c r="JD10" s="2"/>
      <c r="JE10" s="2"/>
      <c r="JF10" s="2"/>
      <c r="JG10" s="2"/>
      <c r="JH10" s="2"/>
      <c r="JI10" s="2"/>
      <c r="JJ10" s="2"/>
      <c r="JK10" s="2"/>
      <c r="JL10" s="2"/>
      <c r="JM10" s="2"/>
      <c r="JN10" s="2"/>
      <c r="JO10" s="2"/>
      <c r="JP10" s="2"/>
      <c r="JQ10" s="2"/>
      <c r="JR10" s="2"/>
      <c r="JS10" s="2"/>
      <c r="JT10" s="2"/>
      <c r="JU10" s="2"/>
      <c r="JV10" s="2"/>
      <c r="JW10" s="2"/>
      <c r="JX10" s="2"/>
      <c r="JY10" s="2"/>
      <c r="JZ10" s="2"/>
      <c r="KA10" s="2"/>
      <c r="KB10" s="2"/>
      <c r="KC10" s="2"/>
      <c r="KD10" s="2"/>
      <c r="KE10" s="2"/>
      <c r="KF10" s="2"/>
      <c r="KG10" s="2"/>
      <c r="KH10" s="2"/>
      <c r="KI10" s="2"/>
      <c r="KJ10" s="2"/>
      <c r="KK10" s="2"/>
      <c r="KL10" s="2"/>
      <c r="KM10" s="2"/>
      <c r="KN10" s="2"/>
      <c r="KO10" s="2"/>
      <c r="KP10" s="2"/>
      <c r="KQ10" s="2"/>
      <c r="KR10" s="2"/>
      <c r="KS10" s="2"/>
      <c r="KT10" s="2"/>
      <c r="KU10" s="2"/>
      <c r="KV10" s="2"/>
      <c r="KW10" s="2"/>
      <c r="KX10" s="2"/>
      <c r="KY10" s="2"/>
      <c r="KZ10" s="2"/>
      <c r="LA10" s="2"/>
      <c r="LB10" s="2"/>
      <c r="LC10" s="2"/>
      <c r="LD10" s="2"/>
      <c r="LE10" s="2"/>
      <c r="LF10" s="2"/>
      <c r="LG10" s="2"/>
      <c r="LH10" s="2"/>
      <c r="LI10" s="2"/>
      <c r="LJ10" s="2"/>
      <c r="LK10" s="2"/>
      <c r="LL10" s="2"/>
      <c r="LM10" s="2"/>
      <c r="LN10" s="2"/>
      <c r="LO10" s="2"/>
      <c r="LP10" s="2"/>
      <c r="LQ10" s="2">
        <v>71</v>
      </c>
      <c r="LR10" s="2">
        <v>109</v>
      </c>
      <c r="LS10" s="2"/>
      <c r="LT10" s="2"/>
      <c r="LU10" s="2"/>
      <c r="LV10" s="2"/>
      <c r="LW10" s="2"/>
      <c r="LX10" s="2"/>
      <c r="LY10" s="2"/>
      <c r="LZ10" s="2"/>
      <c r="MA10" s="2"/>
      <c r="MB10" s="2"/>
      <c r="MC10" s="2"/>
      <c r="MD10" s="2"/>
      <c r="ME10" s="2"/>
      <c r="MF10" s="2"/>
      <c r="MG10" s="2"/>
      <c r="MH10" s="2"/>
      <c r="MI10" s="2"/>
      <c r="MJ10" s="2"/>
      <c r="MK10" s="2"/>
      <c r="ML10" s="2"/>
      <c r="MM10" s="2"/>
      <c r="MN10" s="2"/>
      <c r="MO10" s="2"/>
      <c r="MP10" s="2"/>
      <c r="MQ10" s="2"/>
      <c r="MR10" s="2"/>
      <c r="MS10" s="2"/>
      <c r="MT10" s="2"/>
      <c r="MU10" s="2"/>
      <c r="MV10" s="2"/>
      <c r="MW10" s="2"/>
      <c r="MX10" s="2"/>
      <c r="MY10" s="2"/>
      <c r="MZ10" s="2"/>
      <c r="NA10" s="2"/>
      <c r="NB10" s="2"/>
      <c r="NC10" s="2"/>
      <c r="ND10" s="2"/>
      <c r="NE10" s="2"/>
      <c r="NF10" s="2"/>
      <c r="NG10" s="2"/>
      <c r="NH10" s="2"/>
      <c r="NI10" s="2"/>
      <c r="NJ10" s="2"/>
      <c r="NK10" s="2"/>
      <c r="NL10" s="2"/>
      <c r="NM10" s="2"/>
      <c r="NN10" s="2"/>
      <c r="NO10" s="2"/>
      <c r="NP10" s="2"/>
      <c r="NQ10" s="2"/>
      <c r="NR10" s="2"/>
      <c r="NS10" s="2"/>
      <c r="NT10" s="2"/>
      <c r="NU10" s="2"/>
      <c r="NV10" s="2"/>
      <c r="NW10" s="2"/>
      <c r="NX10" s="2"/>
      <c r="NY10" s="2"/>
      <c r="NZ10" s="2"/>
      <c r="OA10" s="2"/>
      <c r="OB10" s="2"/>
      <c r="OC10" s="2"/>
      <c r="OD10" s="2"/>
      <c r="OE10" s="2"/>
      <c r="OF10" s="2"/>
      <c r="OG10" s="2"/>
      <c r="OH10" s="2"/>
      <c r="OI10" s="2"/>
      <c r="OJ10" s="2"/>
      <c r="OK10" s="2"/>
      <c r="OL10" s="2"/>
      <c r="OM10" s="2"/>
      <c r="ON10" s="2"/>
      <c r="OO10" s="2"/>
      <c r="OP10" s="2"/>
      <c r="OQ10" s="2"/>
      <c r="OR10" s="2"/>
      <c r="OS10" s="2"/>
      <c r="OT10" s="2"/>
      <c r="OU10" s="2"/>
      <c r="OV10" s="2"/>
      <c r="OW10" s="2"/>
      <c r="OX10" s="2"/>
      <c r="OY10" s="2"/>
      <c r="OZ10" s="2"/>
      <c r="PA10" s="2"/>
      <c r="PB10" s="2"/>
      <c r="PC10" s="2"/>
      <c r="PD10" s="2"/>
      <c r="PE10" s="2"/>
      <c r="PF10" s="2"/>
      <c r="PG10" s="2"/>
      <c r="PH10" s="2"/>
      <c r="PI10" s="2"/>
      <c r="PJ10" s="2"/>
      <c r="PK10" s="2"/>
      <c r="PL10" s="2"/>
      <c r="PM10" s="2"/>
      <c r="PN10" s="2"/>
      <c r="PO10" s="2"/>
      <c r="PP10" s="2"/>
      <c r="PQ10" s="2"/>
      <c r="PR10" s="2"/>
      <c r="PS10" s="2"/>
      <c r="PT10" s="2"/>
      <c r="PU10" s="2"/>
      <c r="PV10" s="2"/>
      <c r="PW10" s="2"/>
      <c r="PX10" s="2"/>
      <c r="PY10" s="2"/>
      <c r="PZ10" s="2"/>
      <c r="QA10" s="2"/>
      <c r="QB10" s="2"/>
      <c r="QC10" s="2"/>
      <c r="QD10" s="2"/>
      <c r="QE10" s="2"/>
      <c r="QF10" s="2"/>
      <c r="QG10" s="2"/>
      <c r="QH10" s="2"/>
      <c r="QI10" s="2"/>
      <c r="QJ10" s="2"/>
      <c r="QK10" s="2"/>
      <c r="QL10" s="2"/>
      <c r="QM10" s="2"/>
      <c r="QN10" s="2"/>
      <c r="QO10" s="2"/>
      <c r="QP10" s="2"/>
      <c r="QQ10" s="2"/>
      <c r="QR10" s="2"/>
      <c r="QS10" s="2"/>
      <c r="QT10" s="2"/>
      <c r="QU10" s="2"/>
      <c r="QV10" s="2"/>
      <c r="QW10" s="2"/>
      <c r="QX10" s="2"/>
      <c r="QY10" s="2"/>
      <c r="QZ10" s="2"/>
      <c r="RA10" s="2"/>
      <c r="RB10" s="2"/>
      <c r="RC10" s="2"/>
      <c r="RD10" s="2"/>
      <c r="RE10" s="2"/>
      <c r="RF10" s="2"/>
      <c r="RG10" s="2"/>
      <c r="RH10" s="2"/>
      <c r="RI10" s="2"/>
      <c r="RJ10" s="2"/>
      <c r="RK10" s="2"/>
      <c r="RL10" s="2"/>
      <c r="RM10" s="2"/>
      <c r="RN10" s="2"/>
      <c r="RO10" s="2"/>
      <c r="RP10" s="2"/>
      <c r="RQ10" s="2"/>
      <c r="RR10" s="2"/>
      <c r="RS10" s="2"/>
      <c r="RT10" s="2"/>
      <c r="RU10" s="2"/>
      <c r="RV10" s="2"/>
      <c r="RW10" s="2"/>
      <c r="RX10" s="2"/>
      <c r="RY10" s="2"/>
      <c r="RZ10" s="2"/>
      <c r="SA10" s="2"/>
      <c r="SB10" s="2"/>
      <c r="SC10" s="2"/>
      <c r="SD10" s="2"/>
      <c r="SE10" s="2"/>
      <c r="SF10" s="2"/>
      <c r="SG10" s="2"/>
      <c r="SH10" s="2"/>
      <c r="SI10" s="2"/>
      <c r="SJ10" s="2"/>
      <c r="SK10" s="2"/>
      <c r="SL10" s="2"/>
      <c r="SM10" s="2"/>
      <c r="SN10" s="2"/>
      <c r="SO10" s="2"/>
      <c r="SP10" s="2"/>
      <c r="SQ10" s="2"/>
      <c r="SR10" s="2"/>
      <c r="SS10" s="2"/>
      <c r="ST10" s="2"/>
      <c r="SU10" s="2"/>
      <c r="SV10" s="2"/>
      <c r="SW10" s="2"/>
      <c r="SX10" s="2"/>
      <c r="SY10" s="2"/>
      <c r="SZ10" s="2"/>
      <c r="TA10" s="2"/>
      <c r="TB10" s="2"/>
      <c r="TC10" s="2"/>
      <c r="TD10" s="2"/>
      <c r="TE10" s="2"/>
      <c r="TF10" s="2"/>
      <c r="TG10" s="2"/>
      <c r="TH10" s="2"/>
      <c r="TI10" s="2"/>
      <c r="TJ10" s="2"/>
      <c r="TK10" s="2"/>
      <c r="TL10" s="2"/>
      <c r="TM10" s="2"/>
      <c r="TN10" s="2"/>
      <c r="TO10" s="2"/>
      <c r="TP10" s="2"/>
      <c r="TQ10" s="2"/>
      <c r="TR10" s="2"/>
      <c r="TS10" s="2"/>
      <c r="TT10" s="2"/>
      <c r="TU10" s="2"/>
      <c r="TV10" s="2"/>
      <c r="TW10" s="2"/>
      <c r="TX10" s="2"/>
      <c r="TY10" s="2"/>
      <c r="TZ10" s="2"/>
      <c r="UA10" s="2"/>
      <c r="UB10" s="2"/>
      <c r="UC10" s="2"/>
      <c r="UD10" s="2"/>
      <c r="UE10" s="2"/>
      <c r="UF10" s="2"/>
      <c r="UG10" s="2"/>
      <c r="UH10" s="2"/>
      <c r="UI10" s="2"/>
      <c r="UJ10" s="2"/>
      <c r="UK10" s="2"/>
      <c r="UL10" s="2"/>
      <c r="UM10" s="2"/>
      <c r="UN10" s="2"/>
      <c r="UO10" s="2"/>
      <c r="UP10" s="2"/>
      <c r="UQ10" s="2"/>
      <c r="UR10" s="2"/>
      <c r="US10" s="2"/>
      <c r="UT10" s="2"/>
      <c r="UU10" s="2"/>
      <c r="UV10" s="2"/>
      <c r="UW10" s="2"/>
      <c r="UX10" s="2"/>
      <c r="UY10" s="2"/>
      <c r="UZ10" s="2"/>
      <c r="VA10" s="2"/>
      <c r="VB10" s="2"/>
      <c r="VC10" s="2"/>
      <c r="VD10" s="2"/>
      <c r="VE10" s="2"/>
      <c r="VF10" s="2"/>
      <c r="VG10" s="2"/>
      <c r="VH10" s="2"/>
      <c r="VI10" s="2"/>
      <c r="VJ10" s="2"/>
      <c r="VK10" s="2"/>
      <c r="VL10" s="2"/>
      <c r="VM10" s="2"/>
      <c r="VN10" s="2"/>
      <c r="VO10" s="2"/>
      <c r="VP10" s="2"/>
      <c r="VQ10" s="2"/>
      <c r="VR10" s="2"/>
      <c r="VS10" s="2"/>
      <c r="VT10" s="2"/>
      <c r="VU10" s="2"/>
      <c r="VV10" s="2"/>
      <c r="VW10" s="2"/>
      <c r="VX10" s="2"/>
      <c r="VY10" s="2"/>
      <c r="VZ10" s="2"/>
      <c r="WA10" s="2"/>
      <c r="WB10" s="2"/>
      <c r="WC10" s="2"/>
      <c r="WD10" s="2"/>
      <c r="WE10" s="2"/>
      <c r="WF10" s="2"/>
      <c r="WG10" s="2"/>
      <c r="WH10" s="2"/>
      <c r="WI10" s="2"/>
      <c r="WJ10" s="2"/>
      <c r="WK10" s="2"/>
      <c r="WL10" s="2"/>
      <c r="WM10" s="2"/>
      <c r="WN10" s="2"/>
      <c r="WO10" s="2"/>
      <c r="WP10" s="2"/>
      <c r="WQ10" s="2"/>
      <c r="WR10" s="2"/>
      <c r="WS10" s="2"/>
      <c r="WT10" s="2"/>
      <c r="WU10" s="2"/>
      <c r="WV10" s="2"/>
      <c r="WW10" s="2"/>
      <c r="WX10" s="2"/>
      <c r="WY10" s="2"/>
      <c r="WZ10" s="2"/>
      <c r="XA10" s="2"/>
      <c r="XB10" s="2"/>
      <c r="XC10" s="2"/>
      <c r="XD10" s="2"/>
      <c r="XE10" s="2"/>
      <c r="XF10" s="2"/>
      <c r="XG10" s="2"/>
      <c r="XH10" s="2"/>
      <c r="XI10" s="2"/>
      <c r="XJ10" s="2"/>
      <c r="XK10" s="2"/>
      <c r="XL10" s="2"/>
      <c r="XM10" s="2"/>
      <c r="XN10" s="2"/>
      <c r="XO10" s="2"/>
      <c r="XP10" s="2"/>
      <c r="XQ10" s="2"/>
      <c r="XR10" s="2"/>
      <c r="XS10" s="2"/>
      <c r="XT10" s="2"/>
      <c r="XU10" s="2"/>
      <c r="XV10" s="2"/>
      <c r="XW10" s="2"/>
      <c r="XX10" s="2"/>
      <c r="XY10" s="2"/>
      <c r="XZ10" s="2"/>
      <c r="YA10" s="2"/>
      <c r="YB10" s="2"/>
      <c r="YC10" s="2"/>
      <c r="YD10" s="2"/>
      <c r="YE10" s="2"/>
      <c r="YF10" s="2"/>
      <c r="YG10" s="2"/>
      <c r="YH10" s="2"/>
      <c r="YI10" s="2"/>
      <c r="YJ10" s="2"/>
      <c r="YK10" s="2"/>
      <c r="YL10" s="2"/>
      <c r="YM10" s="2"/>
      <c r="YN10" s="2"/>
      <c r="YO10" s="2"/>
      <c r="YP10" s="2"/>
      <c r="YQ10" s="2"/>
      <c r="YR10" s="2"/>
      <c r="YS10" s="2"/>
      <c r="YT10" s="2"/>
      <c r="YU10" s="2"/>
      <c r="YV10" s="2"/>
      <c r="YW10" s="2"/>
      <c r="YX10" s="2"/>
      <c r="YY10" s="2"/>
      <c r="YZ10" s="2"/>
      <c r="ZA10" s="2"/>
      <c r="ZB10" s="2"/>
      <c r="ZC10" s="2"/>
      <c r="ZD10" s="2"/>
      <c r="ZE10" s="2"/>
      <c r="ZF10" s="2"/>
      <c r="ZG10" s="2"/>
      <c r="ZH10" s="2"/>
      <c r="ZI10" s="2"/>
      <c r="ZJ10" s="2"/>
      <c r="ZK10" s="2"/>
      <c r="ZL10" s="2"/>
      <c r="ZM10" s="2"/>
      <c r="ZN10" s="2"/>
      <c r="ZO10" s="2">
        <v>156</v>
      </c>
      <c r="ZP10" s="2">
        <v>4616403</v>
      </c>
      <c r="ZQ10" s="2"/>
      <c r="ZR10" s="2"/>
      <c r="ZS10" s="2"/>
      <c r="ZT10" s="2"/>
      <c r="ZU10" s="2"/>
      <c r="ZV10" s="2"/>
      <c r="ZW10" s="2"/>
      <c r="ZX10" s="2"/>
      <c r="ZY10" s="2"/>
      <c r="ZZ10" s="2"/>
      <c r="AAA10" s="2"/>
      <c r="AAB10" s="2"/>
      <c r="AAC10" s="2"/>
      <c r="AAD10" s="2"/>
      <c r="AAE10" s="2"/>
      <c r="AAF10" s="2"/>
      <c r="AAG10" s="2"/>
      <c r="AAH10" s="2"/>
      <c r="AAI10" s="2"/>
      <c r="AAJ10" s="2"/>
      <c r="AAK10" s="2"/>
      <c r="AAL10" s="2"/>
      <c r="AAM10" s="2"/>
      <c r="AAN10" s="2"/>
      <c r="AAO10" s="2"/>
      <c r="AAP10" s="2"/>
      <c r="AAQ10" s="2"/>
      <c r="AAR10" s="2"/>
      <c r="AAS10" s="2"/>
      <c r="AAT10" s="2"/>
      <c r="AAU10" s="2"/>
      <c r="AAV10" s="2"/>
      <c r="AAW10" s="2"/>
      <c r="AAX10" s="2"/>
      <c r="AAY10" s="2"/>
      <c r="AAZ10" s="2"/>
      <c r="ABA10" s="2"/>
    </row>
  </sheetData>
  <pageMargins left="0.75" right="0.75" top="1" bottom="1" header="0.511811023622047" footer="0.511811023622047"/>
  <pageSetup paperSize="9" orientation="portrait" horizontalDpi="300" verticalDpi="300"/>
  <tableParts count="1">
    <tablePart r:id="rId1"/>
  </tablePart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AGA10"/>
  <sheetViews>
    <sheetView zoomScaleNormal="100" workbookViewId="0">
      <pane ySplit="1" topLeftCell="A2" activePane="bottomLeft" state="frozen"/>
      <selection pane="bottomLeft"/>
    </sheetView>
  </sheetViews>
  <sheetFormatPr defaultColWidth="8.7109375" defaultRowHeight="15" x14ac:dyDescent="0.25"/>
  <cols>
    <col min="1" max="1" width="8" customWidth="1"/>
    <col min="2" max="859" width="50" customWidth="1"/>
  </cols>
  <sheetData>
    <row r="1" spans="1:859" ht="51" x14ac:dyDescent="0.25">
      <c r="A1" s="1" t="s">
        <v>12</v>
      </c>
      <c r="B1" s="1" t="s">
        <v>3651</v>
      </c>
      <c r="C1" s="1" t="s">
        <v>3652</v>
      </c>
      <c r="D1" s="1" t="s">
        <v>3653</v>
      </c>
      <c r="E1" s="1" t="s">
        <v>3654</v>
      </c>
      <c r="F1" s="1" t="s">
        <v>3655</v>
      </c>
      <c r="G1" s="1" t="s">
        <v>3656</v>
      </c>
      <c r="H1" s="1" t="s">
        <v>3657</v>
      </c>
      <c r="I1" s="1" t="s">
        <v>3658</v>
      </c>
      <c r="J1" s="1" t="s">
        <v>3659</v>
      </c>
      <c r="K1" s="1" t="s">
        <v>3660</v>
      </c>
      <c r="L1" s="1" t="s">
        <v>3661</v>
      </c>
      <c r="M1" s="1" t="s">
        <v>3662</v>
      </c>
      <c r="N1" s="1" t="s">
        <v>3663</v>
      </c>
      <c r="O1" s="1" t="s">
        <v>3664</v>
      </c>
      <c r="P1" s="1" t="s">
        <v>3665</v>
      </c>
      <c r="Q1" s="1" t="s">
        <v>3666</v>
      </c>
      <c r="R1" s="1" t="s">
        <v>3667</v>
      </c>
      <c r="S1" s="1" t="s">
        <v>3668</v>
      </c>
      <c r="T1" s="1" t="s">
        <v>3669</v>
      </c>
      <c r="U1" s="1" t="s">
        <v>3670</v>
      </c>
      <c r="V1" s="1" t="s">
        <v>3671</v>
      </c>
      <c r="W1" s="1" t="s">
        <v>3672</v>
      </c>
      <c r="X1" s="1" t="s">
        <v>3673</v>
      </c>
      <c r="Y1" s="1" t="s">
        <v>3674</v>
      </c>
      <c r="Z1" s="1" t="s">
        <v>3675</v>
      </c>
      <c r="AA1" s="1" t="s">
        <v>3676</v>
      </c>
      <c r="AB1" s="1" t="s">
        <v>3677</v>
      </c>
      <c r="AC1" s="1" t="s">
        <v>3678</v>
      </c>
      <c r="AD1" s="1" t="s">
        <v>3679</v>
      </c>
      <c r="AE1" s="1" t="s">
        <v>3680</v>
      </c>
      <c r="AF1" s="1" t="s">
        <v>3681</v>
      </c>
      <c r="AG1" s="1" t="s">
        <v>3682</v>
      </c>
      <c r="AH1" s="1" t="s">
        <v>3683</v>
      </c>
      <c r="AI1" s="1" t="s">
        <v>3684</v>
      </c>
      <c r="AJ1" s="1" t="s">
        <v>3685</v>
      </c>
      <c r="AK1" s="1" t="s">
        <v>3686</v>
      </c>
      <c r="AL1" s="1" t="s">
        <v>3687</v>
      </c>
      <c r="AM1" s="1" t="s">
        <v>3688</v>
      </c>
      <c r="AN1" s="1" t="s">
        <v>3689</v>
      </c>
      <c r="AO1" s="1" t="s">
        <v>3690</v>
      </c>
      <c r="AP1" s="1" t="s">
        <v>3691</v>
      </c>
      <c r="AQ1" s="1" t="s">
        <v>3692</v>
      </c>
      <c r="AR1" s="1" t="s">
        <v>3693</v>
      </c>
      <c r="AS1" s="1" t="s">
        <v>3694</v>
      </c>
      <c r="AT1" s="1" t="s">
        <v>3695</v>
      </c>
      <c r="AU1" s="1" t="s">
        <v>3696</v>
      </c>
      <c r="AV1" s="1" t="s">
        <v>3697</v>
      </c>
      <c r="AW1" s="1" t="s">
        <v>3698</v>
      </c>
      <c r="AX1" s="1" t="s">
        <v>3699</v>
      </c>
      <c r="AY1" s="1" t="s">
        <v>3700</v>
      </c>
      <c r="AZ1" s="1" t="s">
        <v>3701</v>
      </c>
      <c r="BA1" s="1" t="s">
        <v>3702</v>
      </c>
      <c r="BB1" s="1" t="s">
        <v>3703</v>
      </c>
      <c r="BC1" s="1" t="s">
        <v>3704</v>
      </c>
      <c r="BD1" s="1" t="s">
        <v>3705</v>
      </c>
      <c r="BE1" s="1" t="s">
        <v>3706</v>
      </c>
      <c r="BF1" s="1" t="s">
        <v>3707</v>
      </c>
      <c r="BG1" s="1" t="s">
        <v>3708</v>
      </c>
      <c r="BH1" s="1" t="s">
        <v>3709</v>
      </c>
      <c r="BI1" s="1" t="s">
        <v>3710</v>
      </c>
      <c r="BJ1" s="1" t="s">
        <v>3711</v>
      </c>
      <c r="BK1" s="1" t="s">
        <v>3712</v>
      </c>
      <c r="BL1" s="1" t="s">
        <v>3713</v>
      </c>
      <c r="BM1" s="1" t="s">
        <v>3714</v>
      </c>
      <c r="BN1" s="1" t="s">
        <v>3715</v>
      </c>
      <c r="BO1" s="1" t="s">
        <v>3716</v>
      </c>
      <c r="BP1" s="1" t="s">
        <v>3717</v>
      </c>
      <c r="BQ1" s="1" t="s">
        <v>3718</v>
      </c>
      <c r="BR1" s="1" t="s">
        <v>3719</v>
      </c>
      <c r="BS1" s="1" t="s">
        <v>3720</v>
      </c>
      <c r="BT1" s="1" t="s">
        <v>3721</v>
      </c>
      <c r="BU1" s="1" t="s">
        <v>3722</v>
      </c>
      <c r="BV1" s="1" t="s">
        <v>3723</v>
      </c>
      <c r="BW1" s="1" t="s">
        <v>3724</v>
      </c>
      <c r="BX1" s="1" t="s">
        <v>3725</v>
      </c>
      <c r="BY1" s="1" t="s">
        <v>3726</v>
      </c>
      <c r="BZ1" s="1" t="s">
        <v>3727</v>
      </c>
      <c r="CA1" s="1" t="s">
        <v>3728</v>
      </c>
      <c r="CB1" s="1" t="s">
        <v>3729</v>
      </c>
      <c r="CC1" s="1" t="s">
        <v>3730</v>
      </c>
      <c r="CD1" s="1" t="s">
        <v>3731</v>
      </c>
      <c r="CE1" s="1" t="s">
        <v>3732</v>
      </c>
      <c r="CF1" s="1" t="s">
        <v>3733</v>
      </c>
      <c r="CG1" s="1" t="s">
        <v>3734</v>
      </c>
      <c r="CH1" s="1" t="s">
        <v>3735</v>
      </c>
      <c r="CI1" s="1" t="s">
        <v>3736</v>
      </c>
      <c r="CJ1" s="1" t="s">
        <v>3737</v>
      </c>
      <c r="CK1" s="1" t="s">
        <v>3738</v>
      </c>
      <c r="CL1" s="1" t="s">
        <v>3739</v>
      </c>
      <c r="CM1" s="1" t="s">
        <v>3740</v>
      </c>
      <c r="CN1" s="1" t="s">
        <v>3741</v>
      </c>
      <c r="CO1" s="1" t="s">
        <v>3742</v>
      </c>
      <c r="CP1" s="1" t="s">
        <v>3743</v>
      </c>
      <c r="CQ1" s="1" t="s">
        <v>3744</v>
      </c>
      <c r="CR1" s="1" t="s">
        <v>3745</v>
      </c>
      <c r="CS1" s="1" t="s">
        <v>3746</v>
      </c>
      <c r="CT1" s="1" t="s">
        <v>3747</v>
      </c>
      <c r="CU1" s="1" t="s">
        <v>3748</v>
      </c>
      <c r="CV1" s="1" t="s">
        <v>3749</v>
      </c>
      <c r="CW1" s="1" t="s">
        <v>3750</v>
      </c>
      <c r="CX1" s="1" t="s">
        <v>3751</v>
      </c>
      <c r="CY1" s="1" t="s">
        <v>3752</v>
      </c>
      <c r="CZ1" s="1" t="s">
        <v>3753</v>
      </c>
      <c r="DA1" s="1" t="s">
        <v>3754</v>
      </c>
      <c r="DB1" s="1" t="s">
        <v>3755</v>
      </c>
      <c r="DC1" s="1" t="s">
        <v>3756</v>
      </c>
      <c r="DD1" s="1" t="s">
        <v>3757</v>
      </c>
      <c r="DE1" s="1" t="s">
        <v>3758</v>
      </c>
      <c r="DF1" s="1" t="s">
        <v>3759</v>
      </c>
      <c r="DG1" s="1" t="s">
        <v>3760</v>
      </c>
      <c r="DH1" s="1" t="s">
        <v>3761</v>
      </c>
      <c r="DI1" s="1" t="s">
        <v>3762</v>
      </c>
      <c r="DJ1" s="1" t="s">
        <v>3763</v>
      </c>
      <c r="DK1" s="1" t="s">
        <v>3764</v>
      </c>
      <c r="DL1" s="1" t="s">
        <v>3765</v>
      </c>
      <c r="DM1" s="1" t="s">
        <v>3766</v>
      </c>
      <c r="DN1" s="1" t="s">
        <v>3767</v>
      </c>
      <c r="DO1" s="1" t="s">
        <v>3768</v>
      </c>
      <c r="DP1" s="1" t="s">
        <v>3769</v>
      </c>
      <c r="DQ1" s="1" t="s">
        <v>3770</v>
      </c>
      <c r="DR1" s="1" t="s">
        <v>3771</v>
      </c>
      <c r="DS1" s="1" t="s">
        <v>3772</v>
      </c>
      <c r="DT1" s="1" t="s">
        <v>3773</v>
      </c>
      <c r="DU1" s="1" t="s">
        <v>3774</v>
      </c>
      <c r="DV1" s="1" t="s">
        <v>3775</v>
      </c>
      <c r="DW1" s="1" t="s">
        <v>3776</v>
      </c>
      <c r="DX1" s="1" t="s">
        <v>3777</v>
      </c>
      <c r="DY1" s="1" t="s">
        <v>3778</v>
      </c>
      <c r="DZ1" s="1" t="s">
        <v>3779</v>
      </c>
      <c r="EA1" s="1" t="s">
        <v>3780</v>
      </c>
      <c r="EB1" s="1" t="s">
        <v>3781</v>
      </c>
      <c r="EC1" s="1" t="s">
        <v>3782</v>
      </c>
      <c r="ED1" s="1" t="s">
        <v>3783</v>
      </c>
      <c r="EE1" s="1" t="s">
        <v>3784</v>
      </c>
      <c r="EF1" s="1" t="s">
        <v>3785</v>
      </c>
      <c r="EG1" s="1" t="s">
        <v>3786</v>
      </c>
      <c r="EH1" s="1" t="s">
        <v>3787</v>
      </c>
      <c r="EI1" s="1" t="s">
        <v>3788</v>
      </c>
      <c r="EJ1" s="1" t="s">
        <v>3789</v>
      </c>
      <c r="EK1" s="1" t="s">
        <v>3790</v>
      </c>
      <c r="EL1" s="1" t="s">
        <v>3791</v>
      </c>
      <c r="EM1" s="1" t="s">
        <v>3792</v>
      </c>
      <c r="EN1" s="1" t="s">
        <v>3793</v>
      </c>
      <c r="EO1" s="1" t="s">
        <v>3794</v>
      </c>
      <c r="EP1" s="1" t="s">
        <v>3795</v>
      </c>
      <c r="EQ1" s="1" t="s">
        <v>3796</v>
      </c>
      <c r="ER1" s="1" t="s">
        <v>3797</v>
      </c>
      <c r="ES1" s="1" t="s">
        <v>3798</v>
      </c>
      <c r="ET1" s="1" t="s">
        <v>3799</v>
      </c>
      <c r="EU1" s="1" t="s">
        <v>3800</v>
      </c>
      <c r="EV1" s="1" t="s">
        <v>3801</v>
      </c>
      <c r="EW1" s="1" t="s">
        <v>3802</v>
      </c>
      <c r="EX1" s="1" t="s">
        <v>3803</v>
      </c>
      <c r="EY1" s="1" t="s">
        <v>3804</v>
      </c>
      <c r="EZ1" s="1" t="s">
        <v>3805</v>
      </c>
      <c r="FA1" s="1" t="s">
        <v>3806</v>
      </c>
      <c r="FB1" s="1" t="s">
        <v>3807</v>
      </c>
      <c r="FC1" s="1" t="s">
        <v>3808</v>
      </c>
      <c r="FD1" s="1" t="s">
        <v>3809</v>
      </c>
      <c r="FE1" s="1" t="s">
        <v>3810</v>
      </c>
      <c r="FF1" s="1" t="s">
        <v>3811</v>
      </c>
      <c r="FG1" s="1" t="s">
        <v>3812</v>
      </c>
      <c r="FH1" s="1" t="s">
        <v>3813</v>
      </c>
      <c r="FI1" s="1" t="s">
        <v>3814</v>
      </c>
      <c r="FJ1" s="1" t="s">
        <v>3815</v>
      </c>
      <c r="FK1" s="1" t="s">
        <v>3816</v>
      </c>
      <c r="FL1" s="1" t="s">
        <v>3817</v>
      </c>
      <c r="FM1" s="1" t="s">
        <v>3818</v>
      </c>
      <c r="FN1" s="1" t="s">
        <v>3819</v>
      </c>
      <c r="FO1" s="1" t="s">
        <v>3820</v>
      </c>
      <c r="FP1" s="1" t="s">
        <v>3821</v>
      </c>
      <c r="FQ1" s="1" t="s">
        <v>3822</v>
      </c>
      <c r="FR1" s="1" t="s">
        <v>3823</v>
      </c>
      <c r="FS1" s="1" t="s">
        <v>3824</v>
      </c>
      <c r="FT1" s="1" t="s">
        <v>3825</v>
      </c>
      <c r="FU1" s="1" t="s">
        <v>3826</v>
      </c>
      <c r="FV1" s="1" t="s">
        <v>3827</v>
      </c>
      <c r="FW1" s="1" t="s">
        <v>3828</v>
      </c>
      <c r="FX1" s="1" t="s">
        <v>3829</v>
      </c>
      <c r="FY1" s="1" t="s">
        <v>3830</v>
      </c>
      <c r="FZ1" s="1" t="s">
        <v>3831</v>
      </c>
      <c r="GA1" s="1" t="s">
        <v>3832</v>
      </c>
      <c r="GB1" s="1" t="s">
        <v>3833</v>
      </c>
      <c r="GC1" s="1" t="s">
        <v>3834</v>
      </c>
      <c r="GD1" s="1" t="s">
        <v>3835</v>
      </c>
      <c r="GE1" s="1" t="s">
        <v>3836</v>
      </c>
      <c r="GF1" s="1" t="s">
        <v>3837</v>
      </c>
      <c r="GG1" s="1" t="s">
        <v>3838</v>
      </c>
      <c r="GH1" s="1" t="s">
        <v>3839</v>
      </c>
      <c r="GI1" s="1" t="s">
        <v>3840</v>
      </c>
      <c r="GJ1" s="1" t="s">
        <v>3841</v>
      </c>
      <c r="GK1" s="1" t="s">
        <v>3842</v>
      </c>
      <c r="GL1" s="1" t="s">
        <v>3843</v>
      </c>
      <c r="GM1" s="1" t="s">
        <v>3844</v>
      </c>
      <c r="GN1" s="1" t="s">
        <v>3845</v>
      </c>
      <c r="GO1" s="1" t="s">
        <v>3846</v>
      </c>
      <c r="GP1" s="1" t="s">
        <v>3847</v>
      </c>
      <c r="GQ1" s="1" t="s">
        <v>3848</v>
      </c>
      <c r="GR1" s="1" t="s">
        <v>3849</v>
      </c>
      <c r="GS1" s="1" t="s">
        <v>3850</v>
      </c>
      <c r="GT1" s="1" t="s">
        <v>3851</v>
      </c>
      <c r="GU1" s="1" t="s">
        <v>3852</v>
      </c>
      <c r="GV1" s="1" t="s">
        <v>3853</v>
      </c>
      <c r="GW1" s="1" t="s">
        <v>3854</v>
      </c>
      <c r="GX1" s="1" t="s">
        <v>3855</v>
      </c>
      <c r="GY1" s="1" t="s">
        <v>3856</v>
      </c>
      <c r="GZ1" s="1" t="s">
        <v>3857</v>
      </c>
      <c r="HA1" s="1" t="s">
        <v>3858</v>
      </c>
      <c r="HB1" s="1" t="s">
        <v>3859</v>
      </c>
      <c r="HC1" s="1" t="s">
        <v>3860</v>
      </c>
      <c r="HD1" s="1" t="s">
        <v>3861</v>
      </c>
      <c r="HE1" s="1" t="s">
        <v>3862</v>
      </c>
      <c r="HF1" s="1" t="s">
        <v>3863</v>
      </c>
      <c r="HG1" s="1" t="s">
        <v>3864</v>
      </c>
      <c r="HH1" s="1" t="s">
        <v>3865</v>
      </c>
      <c r="HI1" s="1" t="s">
        <v>3866</v>
      </c>
      <c r="HJ1" s="1" t="s">
        <v>3867</v>
      </c>
      <c r="HK1" s="1" t="s">
        <v>3868</v>
      </c>
      <c r="HL1" s="1" t="s">
        <v>3869</v>
      </c>
      <c r="HM1" s="1" t="s">
        <v>3870</v>
      </c>
      <c r="HN1" s="1" t="s">
        <v>3871</v>
      </c>
      <c r="HO1" s="1" t="s">
        <v>3872</v>
      </c>
      <c r="HP1" s="1" t="s">
        <v>3873</v>
      </c>
      <c r="HQ1" s="1" t="s">
        <v>3874</v>
      </c>
      <c r="HR1" s="1" t="s">
        <v>3875</v>
      </c>
      <c r="HS1" s="1" t="s">
        <v>3876</v>
      </c>
      <c r="HT1" s="1" t="s">
        <v>3877</v>
      </c>
      <c r="HU1" s="1" t="s">
        <v>3878</v>
      </c>
      <c r="HV1" s="1" t="s">
        <v>3879</v>
      </c>
      <c r="HW1" s="1" t="s">
        <v>3880</v>
      </c>
      <c r="HX1" s="1" t="s">
        <v>3881</v>
      </c>
      <c r="HY1" s="1" t="s">
        <v>3882</v>
      </c>
      <c r="HZ1" s="1" t="s">
        <v>3883</v>
      </c>
      <c r="IA1" s="1" t="s">
        <v>3884</v>
      </c>
      <c r="IB1" s="1" t="s">
        <v>3885</v>
      </c>
      <c r="IC1" s="1" t="s">
        <v>3886</v>
      </c>
      <c r="ID1" s="1" t="s">
        <v>3887</v>
      </c>
      <c r="IE1" s="1" t="s">
        <v>3888</v>
      </c>
      <c r="IF1" s="1" t="s">
        <v>3889</v>
      </c>
      <c r="IG1" s="1" t="s">
        <v>3890</v>
      </c>
      <c r="IH1" s="1" t="s">
        <v>3891</v>
      </c>
      <c r="II1" s="1" t="s">
        <v>3892</v>
      </c>
      <c r="IJ1" s="1" t="s">
        <v>3893</v>
      </c>
      <c r="IK1" s="1" t="s">
        <v>3894</v>
      </c>
      <c r="IL1" s="1" t="s">
        <v>3895</v>
      </c>
      <c r="IM1" s="1" t="s">
        <v>3896</v>
      </c>
      <c r="IN1" s="1" t="s">
        <v>3897</v>
      </c>
      <c r="IO1" s="1" t="s">
        <v>3898</v>
      </c>
      <c r="IP1" s="1" t="s">
        <v>3899</v>
      </c>
      <c r="IQ1" s="1" t="s">
        <v>3900</v>
      </c>
      <c r="IR1" s="1" t="s">
        <v>3901</v>
      </c>
      <c r="IS1" s="1" t="s">
        <v>3902</v>
      </c>
      <c r="IT1" s="1" t="s">
        <v>3903</v>
      </c>
      <c r="IU1" s="1" t="s">
        <v>3904</v>
      </c>
      <c r="IV1" s="1" t="s">
        <v>3905</v>
      </c>
      <c r="IW1" s="1" t="s">
        <v>3906</v>
      </c>
      <c r="IX1" s="1" t="s">
        <v>3907</v>
      </c>
      <c r="IY1" s="1" t="s">
        <v>3908</v>
      </c>
      <c r="IZ1" s="1" t="s">
        <v>3909</v>
      </c>
      <c r="JA1" s="1" t="s">
        <v>3910</v>
      </c>
      <c r="JB1" s="1" t="s">
        <v>3911</v>
      </c>
      <c r="JC1" s="1" t="s">
        <v>3912</v>
      </c>
      <c r="JD1" s="1" t="s">
        <v>3913</v>
      </c>
      <c r="JE1" s="1" t="s">
        <v>3914</v>
      </c>
      <c r="JF1" s="1" t="s">
        <v>3915</v>
      </c>
      <c r="JG1" s="1" t="s">
        <v>3916</v>
      </c>
      <c r="JH1" s="1" t="s">
        <v>3917</v>
      </c>
      <c r="JI1" s="1" t="s">
        <v>3918</v>
      </c>
      <c r="JJ1" s="1" t="s">
        <v>3919</v>
      </c>
      <c r="JK1" s="1" t="s">
        <v>3920</v>
      </c>
      <c r="JL1" s="1" t="s">
        <v>3921</v>
      </c>
      <c r="JM1" s="1" t="s">
        <v>3922</v>
      </c>
      <c r="JN1" s="1" t="s">
        <v>3923</v>
      </c>
      <c r="JO1" s="1" t="s">
        <v>3924</v>
      </c>
      <c r="JP1" s="1" t="s">
        <v>3925</v>
      </c>
      <c r="JQ1" s="1" t="s">
        <v>3926</v>
      </c>
      <c r="JR1" s="1" t="s">
        <v>3927</v>
      </c>
      <c r="JS1" s="1" t="s">
        <v>3928</v>
      </c>
      <c r="JT1" s="1" t="s">
        <v>3929</v>
      </c>
      <c r="JU1" s="1" t="s">
        <v>3930</v>
      </c>
      <c r="JV1" s="1" t="s">
        <v>3931</v>
      </c>
      <c r="JW1" s="1" t="s">
        <v>3932</v>
      </c>
      <c r="JX1" s="1" t="s">
        <v>3933</v>
      </c>
      <c r="JY1" s="1" t="s">
        <v>3934</v>
      </c>
      <c r="JZ1" s="1" t="s">
        <v>3935</v>
      </c>
      <c r="KA1" s="1" t="s">
        <v>3936</v>
      </c>
      <c r="KB1" s="1" t="s">
        <v>3937</v>
      </c>
      <c r="KC1" s="1" t="s">
        <v>3938</v>
      </c>
      <c r="KD1" s="1" t="s">
        <v>3939</v>
      </c>
      <c r="KE1" s="1" t="s">
        <v>3940</v>
      </c>
      <c r="KF1" s="1" t="s">
        <v>3941</v>
      </c>
      <c r="KG1" s="1" t="s">
        <v>3942</v>
      </c>
      <c r="KH1" s="1" t="s">
        <v>3943</v>
      </c>
      <c r="KI1" s="1" t="s">
        <v>3944</v>
      </c>
      <c r="KJ1" s="1" t="s">
        <v>3945</v>
      </c>
      <c r="KK1" s="1" t="s">
        <v>3946</v>
      </c>
      <c r="KL1" s="1" t="s">
        <v>3947</v>
      </c>
      <c r="KM1" s="1" t="s">
        <v>3948</v>
      </c>
      <c r="KN1" s="1" t="s">
        <v>3949</v>
      </c>
      <c r="KO1" s="1" t="s">
        <v>3950</v>
      </c>
      <c r="KP1" s="1" t="s">
        <v>3951</v>
      </c>
      <c r="KQ1" s="1" t="s">
        <v>3952</v>
      </c>
      <c r="KR1" s="1" t="s">
        <v>3953</v>
      </c>
      <c r="KS1" s="1" t="s">
        <v>3954</v>
      </c>
      <c r="KT1" s="1" t="s">
        <v>3955</v>
      </c>
      <c r="KU1" s="1" t="s">
        <v>3956</v>
      </c>
      <c r="KV1" s="1" t="s">
        <v>3957</v>
      </c>
      <c r="KW1" s="1" t="s">
        <v>3958</v>
      </c>
      <c r="KX1" s="1" t="s">
        <v>3959</v>
      </c>
      <c r="KY1" s="1" t="s">
        <v>3960</v>
      </c>
      <c r="KZ1" s="1" t="s">
        <v>3961</v>
      </c>
      <c r="LA1" s="1" t="s">
        <v>3962</v>
      </c>
      <c r="LB1" s="1" t="s">
        <v>3963</v>
      </c>
      <c r="LC1" s="1" t="s">
        <v>3964</v>
      </c>
      <c r="LD1" s="1" t="s">
        <v>3965</v>
      </c>
      <c r="LE1" s="1" t="s">
        <v>3966</v>
      </c>
      <c r="LF1" s="1" t="s">
        <v>3967</v>
      </c>
      <c r="LG1" s="1" t="s">
        <v>3968</v>
      </c>
      <c r="LH1" s="1" t="s">
        <v>3969</v>
      </c>
      <c r="LI1" s="1" t="s">
        <v>3970</v>
      </c>
      <c r="LJ1" s="1" t="s">
        <v>3971</v>
      </c>
      <c r="LK1" s="1" t="s">
        <v>3972</v>
      </c>
      <c r="LL1" s="1" t="s">
        <v>3973</v>
      </c>
      <c r="LM1" s="1" t="s">
        <v>3974</v>
      </c>
      <c r="LN1" s="1" t="s">
        <v>3975</v>
      </c>
      <c r="LO1" s="1" t="s">
        <v>3976</v>
      </c>
      <c r="LP1" s="1" t="s">
        <v>3977</v>
      </c>
      <c r="LQ1" s="1" t="s">
        <v>3978</v>
      </c>
      <c r="LR1" s="1" t="s">
        <v>3979</v>
      </c>
      <c r="LS1" s="1" t="s">
        <v>3980</v>
      </c>
      <c r="LT1" s="1" t="s">
        <v>3981</v>
      </c>
      <c r="LU1" s="1" t="s">
        <v>3982</v>
      </c>
      <c r="LV1" s="1" t="s">
        <v>3983</v>
      </c>
      <c r="LW1" s="1" t="s">
        <v>3984</v>
      </c>
      <c r="LX1" s="1" t="s">
        <v>3985</v>
      </c>
      <c r="LY1" s="1" t="s">
        <v>3986</v>
      </c>
      <c r="LZ1" s="1" t="s">
        <v>3987</v>
      </c>
      <c r="MA1" s="1" t="s">
        <v>3988</v>
      </c>
      <c r="MB1" s="1" t="s">
        <v>3989</v>
      </c>
      <c r="MC1" s="1" t="s">
        <v>3990</v>
      </c>
      <c r="MD1" s="1" t="s">
        <v>3991</v>
      </c>
      <c r="ME1" s="1" t="s">
        <v>3992</v>
      </c>
      <c r="MF1" s="1" t="s">
        <v>3993</v>
      </c>
      <c r="MG1" s="1" t="s">
        <v>3994</v>
      </c>
      <c r="MH1" s="1" t="s">
        <v>3995</v>
      </c>
      <c r="MI1" s="1" t="s">
        <v>3996</v>
      </c>
      <c r="MJ1" s="1" t="s">
        <v>3997</v>
      </c>
      <c r="MK1" s="1" t="s">
        <v>3998</v>
      </c>
      <c r="ML1" s="1" t="s">
        <v>3999</v>
      </c>
      <c r="MM1" s="1" t="s">
        <v>4000</v>
      </c>
      <c r="MN1" s="1" t="s">
        <v>4001</v>
      </c>
      <c r="MO1" s="1" t="s">
        <v>4002</v>
      </c>
      <c r="MP1" s="1" t="s">
        <v>4003</v>
      </c>
      <c r="MQ1" s="1" t="s">
        <v>4004</v>
      </c>
      <c r="MR1" s="1" t="s">
        <v>4005</v>
      </c>
      <c r="MS1" s="1" t="s">
        <v>4006</v>
      </c>
      <c r="MT1" s="1" t="s">
        <v>4007</v>
      </c>
      <c r="MU1" s="1" t="s">
        <v>4008</v>
      </c>
      <c r="MV1" s="1" t="s">
        <v>4009</v>
      </c>
      <c r="MW1" s="1" t="s">
        <v>4010</v>
      </c>
      <c r="MX1" s="1" t="s">
        <v>4011</v>
      </c>
      <c r="MY1" s="1" t="s">
        <v>4012</v>
      </c>
      <c r="MZ1" s="1" t="s">
        <v>4013</v>
      </c>
      <c r="NA1" s="1" t="s">
        <v>4014</v>
      </c>
      <c r="NB1" s="1" t="s">
        <v>4015</v>
      </c>
      <c r="NC1" s="1" t="s">
        <v>4016</v>
      </c>
      <c r="ND1" s="1" t="s">
        <v>4017</v>
      </c>
      <c r="NE1" s="1" t="s">
        <v>4018</v>
      </c>
      <c r="NF1" s="1" t="s">
        <v>4019</v>
      </c>
      <c r="NG1" s="1" t="s">
        <v>4020</v>
      </c>
      <c r="NH1" s="1" t="s">
        <v>4021</v>
      </c>
      <c r="NI1" s="1" t="s">
        <v>4022</v>
      </c>
      <c r="NJ1" s="1" t="s">
        <v>4023</v>
      </c>
      <c r="NK1" s="1" t="s">
        <v>4024</v>
      </c>
      <c r="NL1" s="1" t="s">
        <v>4025</v>
      </c>
      <c r="NM1" s="1" t="s">
        <v>4026</v>
      </c>
      <c r="NN1" s="1" t="s">
        <v>4027</v>
      </c>
      <c r="NO1" s="1" t="s">
        <v>4028</v>
      </c>
      <c r="NP1" s="1" t="s">
        <v>4029</v>
      </c>
      <c r="NQ1" s="1" t="s">
        <v>4030</v>
      </c>
      <c r="NR1" s="1" t="s">
        <v>4031</v>
      </c>
      <c r="NS1" s="1" t="s">
        <v>4032</v>
      </c>
      <c r="NT1" s="1" t="s">
        <v>4033</v>
      </c>
      <c r="NU1" s="1" t="s">
        <v>4034</v>
      </c>
      <c r="NV1" s="1" t="s">
        <v>4035</v>
      </c>
      <c r="NW1" s="1" t="s">
        <v>4036</v>
      </c>
      <c r="NX1" s="1" t="s">
        <v>4037</v>
      </c>
      <c r="NY1" s="1" t="s">
        <v>4038</v>
      </c>
      <c r="NZ1" s="1" t="s">
        <v>4039</v>
      </c>
      <c r="OA1" s="1" t="s">
        <v>4040</v>
      </c>
      <c r="OB1" s="1" t="s">
        <v>4041</v>
      </c>
      <c r="OC1" s="1" t="s">
        <v>4042</v>
      </c>
      <c r="OD1" s="1" t="s">
        <v>4043</v>
      </c>
      <c r="OE1" s="1" t="s">
        <v>4044</v>
      </c>
      <c r="OF1" s="1" t="s">
        <v>4045</v>
      </c>
      <c r="OG1" s="1" t="s">
        <v>4046</v>
      </c>
      <c r="OH1" s="1" t="s">
        <v>4047</v>
      </c>
      <c r="OI1" s="1" t="s">
        <v>4048</v>
      </c>
      <c r="OJ1" s="1" t="s">
        <v>4049</v>
      </c>
      <c r="OK1" s="1" t="s">
        <v>4050</v>
      </c>
      <c r="OL1" s="1" t="s">
        <v>4051</v>
      </c>
      <c r="OM1" s="1" t="s">
        <v>4052</v>
      </c>
      <c r="ON1" s="1" t="s">
        <v>4053</v>
      </c>
      <c r="OO1" s="1" t="s">
        <v>4054</v>
      </c>
      <c r="OP1" s="1" t="s">
        <v>4055</v>
      </c>
      <c r="OQ1" s="1" t="s">
        <v>4056</v>
      </c>
      <c r="OR1" s="1" t="s">
        <v>4057</v>
      </c>
      <c r="OS1" s="1" t="s">
        <v>4058</v>
      </c>
      <c r="OT1" s="1" t="s">
        <v>4059</v>
      </c>
      <c r="OU1" s="1" t="s">
        <v>4060</v>
      </c>
      <c r="OV1" s="1" t="s">
        <v>4061</v>
      </c>
      <c r="OW1" s="1" t="s">
        <v>4062</v>
      </c>
      <c r="OX1" s="1" t="s">
        <v>4063</v>
      </c>
      <c r="OY1" s="1" t="s">
        <v>4064</v>
      </c>
      <c r="OZ1" s="1" t="s">
        <v>4065</v>
      </c>
      <c r="PA1" s="1" t="s">
        <v>4066</v>
      </c>
      <c r="PB1" s="1" t="s">
        <v>4067</v>
      </c>
      <c r="PC1" s="1" t="s">
        <v>4068</v>
      </c>
      <c r="PD1" s="1" t="s">
        <v>4069</v>
      </c>
      <c r="PE1" s="1" t="s">
        <v>4070</v>
      </c>
      <c r="PF1" s="1" t="s">
        <v>4071</v>
      </c>
      <c r="PG1" s="1" t="s">
        <v>4072</v>
      </c>
      <c r="PH1" s="1" t="s">
        <v>4073</v>
      </c>
      <c r="PI1" s="1" t="s">
        <v>4074</v>
      </c>
      <c r="PJ1" s="1" t="s">
        <v>4075</v>
      </c>
      <c r="PK1" s="1" t="s">
        <v>4076</v>
      </c>
      <c r="PL1" s="1" t="s">
        <v>4077</v>
      </c>
      <c r="PM1" s="1" t="s">
        <v>4078</v>
      </c>
      <c r="PN1" s="1" t="s">
        <v>4079</v>
      </c>
      <c r="PO1" s="1" t="s">
        <v>4080</v>
      </c>
      <c r="PP1" s="1" t="s">
        <v>4081</v>
      </c>
      <c r="PQ1" s="1" t="s">
        <v>4082</v>
      </c>
      <c r="PR1" s="1" t="s">
        <v>4083</v>
      </c>
      <c r="PS1" s="1" t="s">
        <v>4084</v>
      </c>
      <c r="PT1" s="1" t="s">
        <v>4085</v>
      </c>
      <c r="PU1" s="1" t="s">
        <v>4086</v>
      </c>
      <c r="PV1" s="1" t="s">
        <v>4087</v>
      </c>
      <c r="PW1" s="1" t="s">
        <v>4088</v>
      </c>
      <c r="PX1" s="1" t="s">
        <v>4089</v>
      </c>
      <c r="PY1" s="1" t="s">
        <v>4090</v>
      </c>
      <c r="PZ1" s="1" t="s">
        <v>4091</v>
      </c>
      <c r="QA1" s="1" t="s">
        <v>4092</v>
      </c>
      <c r="QB1" s="1" t="s">
        <v>4093</v>
      </c>
      <c r="QC1" s="1" t="s">
        <v>4094</v>
      </c>
      <c r="QD1" s="1" t="s">
        <v>4095</v>
      </c>
      <c r="QE1" s="1" t="s">
        <v>4096</v>
      </c>
      <c r="QF1" s="1" t="s">
        <v>4097</v>
      </c>
      <c r="QG1" s="1" t="s">
        <v>4098</v>
      </c>
      <c r="QH1" s="1" t="s">
        <v>4099</v>
      </c>
      <c r="QI1" s="1" t="s">
        <v>4100</v>
      </c>
      <c r="QJ1" s="1" t="s">
        <v>4101</v>
      </c>
      <c r="QK1" s="1" t="s">
        <v>4102</v>
      </c>
      <c r="QL1" s="1" t="s">
        <v>4103</v>
      </c>
      <c r="QM1" s="1" t="s">
        <v>4104</v>
      </c>
      <c r="QN1" s="1" t="s">
        <v>4105</v>
      </c>
      <c r="QO1" s="1" t="s">
        <v>4106</v>
      </c>
      <c r="QP1" s="1" t="s">
        <v>4107</v>
      </c>
      <c r="QQ1" s="1" t="s">
        <v>4108</v>
      </c>
      <c r="QR1" s="1" t="s">
        <v>4109</v>
      </c>
      <c r="QS1" s="1" t="s">
        <v>4110</v>
      </c>
      <c r="QT1" s="1" t="s">
        <v>4111</v>
      </c>
      <c r="QU1" s="1" t="s">
        <v>4112</v>
      </c>
      <c r="QV1" s="1" t="s">
        <v>4113</v>
      </c>
      <c r="QW1" s="1" t="s">
        <v>4114</v>
      </c>
      <c r="QX1" s="1" t="s">
        <v>4115</v>
      </c>
      <c r="QY1" s="1" t="s">
        <v>4116</v>
      </c>
      <c r="QZ1" s="1" t="s">
        <v>4117</v>
      </c>
      <c r="RA1" s="1" t="s">
        <v>4118</v>
      </c>
      <c r="RB1" s="1" t="s">
        <v>4119</v>
      </c>
      <c r="RC1" s="1" t="s">
        <v>4120</v>
      </c>
      <c r="RD1" s="1" t="s">
        <v>4121</v>
      </c>
      <c r="RE1" s="1" t="s">
        <v>4122</v>
      </c>
      <c r="RF1" s="1" t="s">
        <v>4123</v>
      </c>
      <c r="RG1" s="1" t="s">
        <v>4124</v>
      </c>
      <c r="RH1" s="1" t="s">
        <v>4125</v>
      </c>
      <c r="RI1" s="1" t="s">
        <v>4126</v>
      </c>
      <c r="RJ1" s="1" t="s">
        <v>4127</v>
      </c>
      <c r="RK1" s="1" t="s">
        <v>4128</v>
      </c>
      <c r="RL1" s="1" t="s">
        <v>4129</v>
      </c>
      <c r="RM1" s="1" t="s">
        <v>4130</v>
      </c>
      <c r="RN1" s="1" t="s">
        <v>4131</v>
      </c>
      <c r="RO1" s="1" t="s">
        <v>4132</v>
      </c>
      <c r="RP1" s="1" t="s">
        <v>4133</v>
      </c>
      <c r="RQ1" s="1" t="s">
        <v>4134</v>
      </c>
      <c r="RR1" s="1" t="s">
        <v>4135</v>
      </c>
      <c r="RS1" s="1" t="s">
        <v>4136</v>
      </c>
      <c r="RT1" s="1" t="s">
        <v>4137</v>
      </c>
      <c r="RU1" s="1" t="s">
        <v>4138</v>
      </c>
      <c r="RV1" s="1" t="s">
        <v>4139</v>
      </c>
      <c r="RW1" s="1" t="s">
        <v>4140</v>
      </c>
      <c r="RX1" s="1" t="s">
        <v>4141</v>
      </c>
      <c r="RY1" s="1" t="s">
        <v>4142</v>
      </c>
      <c r="RZ1" s="1" t="s">
        <v>4143</v>
      </c>
      <c r="SA1" s="1" t="s">
        <v>4144</v>
      </c>
      <c r="SB1" s="1" t="s">
        <v>4145</v>
      </c>
      <c r="SC1" s="1" t="s">
        <v>4146</v>
      </c>
      <c r="SD1" s="1" t="s">
        <v>4147</v>
      </c>
      <c r="SE1" s="1" t="s">
        <v>4148</v>
      </c>
      <c r="SF1" s="1" t="s">
        <v>4149</v>
      </c>
      <c r="SG1" s="1" t="s">
        <v>4150</v>
      </c>
      <c r="SH1" s="1" t="s">
        <v>4151</v>
      </c>
      <c r="SI1" s="1" t="s">
        <v>4152</v>
      </c>
      <c r="SJ1" s="1" t="s">
        <v>4153</v>
      </c>
      <c r="SK1" s="1" t="s">
        <v>4154</v>
      </c>
      <c r="SL1" s="1" t="s">
        <v>4155</v>
      </c>
      <c r="SM1" s="1" t="s">
        <v>4156</v>
      </c>
      <c r="SN1" s="1" t="s">
        <v>4157</v>
      </c>
      <c r="SO1" s="1" t="s">
        <v>4158</v>
      </c>
      <c r="SP1" s="1" t="s">
        <v>4159</v>
      </c>
      <c r="SQ1" s="1" t="s">
        <v>4160</v>
      </c>
      <c r="SR1" s="1" t="s">
        <v>4161</v>
      </c>
      <c r="SS1" s="1" t="s">
        <v>4162</v>
      </c>
      <c r="ST1" s="1" t="s">
        <v>4163</v>
      </c>
      <c r="SU1" s="1" t="s">
        <v>4164</v>
      </c>
      <c r="SV1" s="1" t="s">
        <v>4165</v>
      </c>
      <c r="SW1" s="1" t="s">
        <v>4166</v>
      </c>
      <c r="SX1" s="1" t="s">
        <v>4167</v>
      </c>
      <c r="SY1" s="1" t="s">
        <v>4168</v>
      </c>
      <c r="SZ1" s="1" t="s">
        <v>4169</v>
      </c>
      <c r="TA1" s="1" t="s">
        <v>4170</v>
      </c>
      <c r="TB1" s="1" t="s">
        <v>4171</v>
      </c>
      <c r="TC1" s="1" t="s">
        <v>4172</v>
      </c>
      <c r="TD1" s="1" t="s">
        <v>4173</v>
      </c>
      <c r="TE1" s="1" t="s">
        <v>4174</v>
      </c>
      <c r="TF1" s="1" t="s">
        <v>4175</v>
      </c>
      <c r="TG1" s="1" t="s">
        <v>4176</v>
      </c>
      <c r="TH1" s="1" t="s">
        <v>4177</v>
      </c>
      <c r="TI1" s="1" t="s">
        <v>4178</v>
      </c>
      <c r="TJ1" s="1" t="s">
        <v>4179</v>
      </c>
      <c r="TK1" s="1" t="s">
        <v>4180</v>
      </c>
      <c r="TL1" s="1" t="s">
        <v>4181</v>
      </c>
      <c r="TM1" s="1" t="s">
        <v>4182</v>
      </c>
      <c r="TN1" s="1" t="s">
        <v>4183</v>
      </c>
      <c r="TO1" s="1" t="s">
        <v>4184</v>
      </c>
      <c r="TP1" s="1" t="s">
        <v>4185</v>
      </c>
      <c r="TQ1" s="1" t="s">
        <v>4186</v>
      </c>
      <c r="TR1" s="1" t="s">
        <v>4187</v>
      </c>
      <c r="TS1" s="1" t="s">
        <v>4188</v>
      </c>
      <c r="TT1" s="1" t="s">
        <v>4189</v>
      </c>
      <c r="TU1" s="1" t="s">
        <v>4190</v>
      </c>
      <c r="TV1" s="1" t="s">
        <v>4191</v>
      </c>
      <c r="TW1" s="1" t="s">
        <v>4192</v>
      </c>
      <c r="TX1" s="1" t="s">
        <v>4193</v>
      </c>
      <c r="TY1" s="1" t="s">
        <v>4194</v>
      </c>
      <c r="TZ1" s="1" t="s">
        <v>4195</v>
      </c>
      <c r="UA1" s="1" t="s">
        <v>4196</v>
      </c>
      <c r="UB1" s="1" t="s">
        <v>4197</v>
      </c>
      <c r="UC1" s="1" t="s">
        <v>4198</v>
      </c>
      <c r="UD1" s="1" t="s">
        <v>4199</v>
      </c>
      <c r="UE1" s="1" t="s">
        <v>4200</v>
      </c>
      <c r="UF1" s="1" t="s">
        <v>4201</v>
      </c>
      <c r="UG1" s="1" t="s">
        <v>4202</v>
      </c>
      <c r="UH1" s="1" t="s">
        <v>4203</v>
      </c>
      <c r="UI1" s="1" t="s">
        <v>4204</v>
      </c>
      <c r="UJ1" s="1" t="s">
        <v>4205</v>
      </c>
      <c r="UK1" s="1" t="s">
        <v>4206</v>
      </c>
      <c r="UL1" s="1" t="s">
        <v>4207</v>
      </c>
      <c r="UM1" s="1" t="s">
        <v>4208</v>
      </c>
      <c r="UN1" s="1" t="s">
        <v>4209</v>
      </c>
      <c r="UO1" s="1" t="s">
        <v>4210</v>
      </c>
      <c r="UP1" s="1" t="s">
        <v>4211</v>
      </c>
      <c r="UQ1" s="1" t="s">
        <v>4212</v>
      </c>
      <c r="UR1" s="1" t="s">
        <v>4213</v>
      </c>
      <c r="US1" s="1" t="s">
        <v>4214</v>
      </c>
      <c r="UT1" s="1" t="s">
        <v>4215</v>
      </c>
      <c r="UU1" s="1" t="s">
        <v>4216</v>
      </c>
      <c r="UV1" s="1" t="s">
        <v>4217</v>
      </c>
      <c r="UW1" s="1" t="s">
        <v>4218</v>
      </c>
      <c r="UX1" s="1" t="s">
        <v>4219</v>
      </c>
      <c r="UY1" s="1" t="s">
        <v>4220</v>
      </c>
      <c r="UZ1" s="1" t="s">
        <v>4221</v>
      </c>
      <c r="VA1" s="1" t="s">
        <v>4222</v>
      </c>
      <c r="VB1" s="1" t="s">
        <v>4223</v>
      </c>
      <c r="VC1" s="1" t="s">
        <v>4224</v>
      </c>
      <c r="VD1" s="1" t="s">
        <v>4225</v>
      </c>
      <c r="VE1" s="1" t="s">
        <v>4226</v>
      </c>
      <c r="VF1" s="1" t="s">
        <v>4227</v>
      </c>
      <c r="VG1" s="1" t="s">
        <v>4228</v>
      </c>
      <c r="VH1" s="1" t="s">
        <v>4229</v>
      </c>
      <c r="VI1" s="1" t="s">
        <v>4230</v>
      </c>
      <c r="VJ1" s="1" t="s">
        <v>4231</v>
      </c>
      <c r="VK1" s="1" t="s">
        <v>4232</v>
      </c>
      <c r="VL1" s="1" t="s">
        <v>4233</v>
      </c>
      <c r="VM1" s="1" t="s">
        <v>4234</v>
      </c>
      <c r="VN1" s="1" t="s">
        <v>4235</v>
      </c>
      <c r="VO1" s="1" t="s">
        <v>4236</v>
      </c>
      <c r="VP1" s="1" t="s">
        <v>4237</v>
      </c>
      <c r="VQ1" s="1" t="s">
        <v>4238</v>
      </c>
      <c r="VR1" s="1" t="s">
        <v>4239</v>
      </c>
      <c r="VS1" s="1" t="s">
        <v>4240</v>
      </c>
      <c r="VT1" s="1" t="s">
        <v>4241</v>
      </c>
      <c r="VU1" s="1" t="s">
        <v>4242</v>
      </c>
      <c r="VV1" s="1" t="s">
        <v>4243</v>
      </c>
      <c r="VW1" s="1" t="s">
        <v>4244</v>
      </c>
      <c r="VX1" s="1" t="s">
        <v>4245</v>
      </c>
      <c r="VY1" s="1" t="s">
        <v>4246</v>
      </c>
      <c r="VZ1" s="1" t="s">
        <v>4247</v>
      </c>
      <c r="WA1" s="1" t="s">
        <v>4248</v>
      </c>
      <c r="WB1" s="1" t="s">
        <v>4249</v>
      </c>
      <c r="WC1" s="1" t="s">
        <v>4250</v>
      </c>
      <c r="WD1" s="1" t="s">
        <v>4251</v>
      </c>
      <c r="WE1" s="1" t="s">
        <v>4252</v>
      </c>
      <c r="WF1" s="1" t="s">
        <v>4253</v>
      </c>
      <c r="WG1" s="1" t="s">
        <v>4254</v>
      </c>
      <c r="WH1" s="1" t="s">
        <v>4255</v>
      </c>
      <c r="WI1" s="1" t="s">
        <v>4256</v>
      </c>
      <c r="WJ1" s="1" t="s">
        <v>4257</v>
      </c>
      <c r="WK1" s="1" t="s">
        <v>4258</v>
      </c>
      <c r="WL1" s="1" t="s">
        <v>4259</v>
      </c>
      <c r="WM1" s="1" t="s">
        <v>4260</v>
      </c>
      <c r="WN1" s="1" t="s">
        <v>4261</v>
      </c>
      <c r="WO1" s="1" t="s">
        <v>4262</v>
      </c>
      <c r="WP1" s="1" t="s">
        <v>4263</v>
      </c>
      <c r="WQ1" s="1" t="s">
        <v>4264</v>
      </c>
      <c r="WR1" s="1" t="s">
        <v>4265</v>
      </c>
      <c r="WS1" s="1" t="s">
        <v>4266</v>
      </c>
      <c r="WT1" s="1" t="s">
        <v>4267</v>
      </c>
      <c r="WU1" s="1" t="s">
        <v>4268</v>
      </c>
      <c r="WV1" s="1" t="s">
        <v>4269</v>
      </c>
      <c r="WW1" s="1" t="s">
        <v>4270</v>
      </c>
      <c r="WX1" s="1" t="s">
        <v>4271</v>
      </c>
      <c r="WY1" s="1" t="s">
        <v>4272</v>
      </c>
      <c r="WZ1" s="1" t="s">
        <v>4273</v>
      </c>
      <c r="XA1" s="1" t="s">
        <v>4274</v>
      </c>
      <c r="XB1" s="1" t="s">
        <v>4275</v>
      </c>
      <c r="XC1" s="1" t="s">
        <v>4276</v>
      </c>
      <c r="XD1" s="1" t="s">
        <v>4277</v>
      </c>
      <c r="XE1" s="1" t="s">
        <v>4278</v>
      </c>
      <c r="XF1" s="1" t="s">
        <v>4279</v>
      </c>
      <c r="XG1" s="1" t="s">
        <v>4280</v>
      </c>
      <c r="XH1" s="1" t="s">
        <v>4281</v>
      </c>
      <c r="XI1" s="1" t="s">
        <v>4282</v>
      </c>
      <c r="XJ1" s="1" t="s">
        <v>4283</v>
      </c>
      <c r="XK1" s="1" t="s">
        <v>4284</v>
      </c>
      <c r="XL1" s="1" t="s">
        <v>4285</v>
      </c>
      <c r="XM1" s="1" t="s">
        <v>4286</v>
      </c>
      <c r="XN1" s="1" t="s">
        <v>4287</v>
      </c>
      <c r="XO1" s="1" t="s">
        <v>4288</v>
      </c>
      <c r="XP1" s="1" t="s">
        <v>4289</v>
      </c>
      <c r="XQ1" s="1" t="s">
        <v>4290</v>
      </c>
      <c r="XR1" s="1" t="s">
        <v>4291</v>
      </c>
      <c r="XS1" s="1" t="s">
        <v>4292</v>
      </c>
      <c r="XT1" s="1" t="s">
        <v>4293</v>
      </c>
      <c r="XU1" s="1" t="s">
        <v>4294</v>
      </c>
      <c r="XV1" s="1" t="s">
        <v>4295</v>
      </c>
      <c r="XW1" s="1" t="s">
        <v>4296</v>
      </c>
      <c r="XX1" s="1" t="s">
        <v>4297</v>
      </c>
      <c r="XY1" s="1" t="s">
        <v>4298</v>
      </c>
      <c r="XZ1" s="1" t="s">
        <v>4299</v>
      </c>
      <c r="YA1" s="1" t="s">
        <v>4300</v>
      </c>
      <c r="YB1" s="1" t="s">
        <v>4301</v>
      </c>
      <c r="YC1" s="1" t="s">
        <v>4302</v>
      </c>
      <c r="YD1" s="1" t="s">
        <v>4303</v>
      </c>
      <c r="YE1" s="1" t="s">
        <v>4304</v>
      </c>
      <c r="YF1" s="1" t="s">
        <v>4305</v>
      </c>
      <c r="YG1" s="1" t="s">
        <v>4306</v>
      </c>
      <c r="YH1" s="1" t="s">
        <v>4307</v>
      </c>
      <c r="YI1" s="1" t="s">
        <v>4308</v>
      </c>
      <c r="YJ1" s="1" t="s">
        <v>4309</v>
      </c>
      <c r="YK1" s="1" t="s">
        <v>4310</v>
      </c>
      <c r="YL1" s="1" t="s">
        <v>4311</v>
      </c>
      <c r="YM1" s="1" t="s">
        <v>4312</v>
      </c>
      <c r="YN1" s="1" t="s">
        <v>4313</v>
      </c>
      <c r="YO1" s="1" t="s">
        <v>4314</v>
      </c>
      <c r="YP1" s="1" t="s">
        <v>4315</v>
      </c>
      <c r="YQ1" s="1" t="s">
        <v>4316</v>
      </c>
      <c r="YR1" s="1" t="s">
        <v>4317</v>
      </c>
      <c r="YS1" s="1" t="s">
        <v>4318</v>
      </c>
      <c r="YT1" s="1" t="s">
        <v>4319</v>
      </c>
      <c r="YU1" s="1" t="s">
        <v>4320</v>
      </c>
      <c r="YV1" s="1" t="s">
        <v>4321</v>
      </c>
      <c r="YW1" s="1" t="s">
        <v>4322</v>
      </c>
      <c r="YX1" s="1" t="s">
        <v>4323</v>
      </c>
      <c r="YY1" s="1" t="s">
        <v>4324</v>
      </c>
      <c r="YZ1" s="1" t="s">
        <v>4325</v>
      </c>
      <c r="ZA1" s="1" t="s">
        <v>4326</v>
      </c>
      <c r="ZB1" s="1" t="s">
        <v>4327</v>
      </c>
      <c r="ZC1" s="1" t="s">
        <v>4328</v>
      </c>
      <c r="ZD1" s="1" t="s">
        <v>4329</v>
      </c>
      <c r="ZE1" s="1" t="s">
        <v>4330</v>
      </c>
      <c r="ZF1" s="1" t="s">
        <v>4331</v>
      </c>
      <c r="ZG1" s="1" t="s">
        <v>4332</v>
      </c>
      <c r="ZH1" s="1" t="s">
        <v>4333</v>
      </c>
      <c r="ZI1" s="1" t="s">
        <v>4334</v>
      </c>
      <c r="ZJ1" s="1" t="s">
        <v>4335</v>
      </c>
      <c r="ZK1" s="1" t="s">
        <v>4336</v>
      </c>
      <c r="ZL1" s="1" t="s">
        <v>4337</v>
      </c>
      <c r="ZM1" s="1" t="s">
        <v>4338</v>
      </c>
      <c r="ZN1" s="1" t="s">
        <v>4339</v>
      </c>
      <c r="ZO1" s="1" t="s">
        <v>4340</v>
      </c>
      <c r="ZP1" s="1" t="s">
        <v>4341</v>
      </c>
      <c r="ZQ1" s="1" t="s">
        <v>4342</v>
      </c>
      <c r="ZR1" s="1" t="s">
        <v>4343</v>
      </c>
      <c r="ZS1" s="1" t="s">
        <v>4344</v>
      </c>
      <c r="ZT1" s="1" t="s">
        <v>4345</v>
      </c>
      <c r="ZU1" s="1" t="s">
        <v>4346</v>
      </c>
      <c r="ZV1" s="1" t="s">
        <v>4347</v>
      </c>
      <c r="ZW1" s="1" t="s">
        <v>4348</v>
      </c>
      <c r="ZX1" s="1" t="s">
        <v>4349</v>
      </c>
      <c r="ZY1" s="1" t="s">
        <v>4350</v>
      </c>
      <c r="ZZ1" s="1" t="s">
        <v>4351</v>
      </c>
      <c r="AAA1" s="1" t="s">
        <v>4352</v>
      </c>
      <c r="AAB1" s="1" t="s">
        <v>4353</v>
      </c>
      <c r="AAC1" s="1" t="s">
        <v>4354</v>
      </c>
      <c r="AAD1" s="1" t="s">
        <v>4355</v>
      </c>
      <c r="AAE1" s="1" t="s">
        <v>4356</v>
      </c>
      <c r="AAF1" s="1" t="s">
        <v>4357</v>
      </c>
      <c r="AAG1" s="1" t="s">
        <v>4358</v>
      </c>
      <c r="AAH1" s="1" t="s">
        <v>4359</v>
      </c>
      <c r="AAI1" s="1" t="s">
        <v>4360</v>
      </c>
      <c r="AAJ1" s="1" t="s">
        <v>4361</v>
      </c>
      <c r="AAK1" s="1" t="s">
        <v>4362</v>
      </c>
      <c r="AAL1" s="1" t="s">
        <v>4363</v>
      </c>
      <c r="AAM1" s="1" t="s">
        <v>4364</v>
      </c>
      <c r="AAN1" s="1" t="s">
        <v>4365</v>
      </c>
      <c r="AAO1" s="1" t="s">
        <v>4366</v>
      </c>
      <c r="AAP1" s="1" t="s">
        <v>4367</v>
      </c>
      <c r="AAQ1" s="1" t="s">
        <v>4368</v>
      </c>
      <c r="AAR1" s="1" t="s">
        <v>4369</v>
      </c>
      <c r="AAS1" s="1" t="s">
        <v>4370</v>
      </c>
      <c r="AAT1" s="1" t="s">
        <v>4371</v>
      </c>
      <c r="AAU1" s="1" t="s">
        <v>4372</v>
      </c>
      <c r="AAV1" s="1" t="s">
        <v>4373</v>
      </c>
      <c r="AAW1" s="1" t="s">
        <v>4374</v>
      </c>
      <c r="AAX1" s="1" t="s">
        <v>4375</v>
      </c>
      <c r="AAY1" s="1" t="s">
        <v>4376</v>
      </c>
      <c r="AAZ1" s="1" t="s">
        <v>4377</v>
      </c>
      <c r="ABA1" s="1" t="s">
        <v>4378</v>
      </c>
      <c r="ABB1" s="1" t="s">
        <v>4379</v>
      </c>
      <c r="ABC1" s="1" t="s">
        <v>4380</v>
      </c>
      <c r="ABD1" s="1" t="s">
        <v>4381</v>
      </c>
      <c r="ABE1" s="1" t="s">
        <v>4382</v>
      </c>
      <c r="ABF1" s="1" t="s">
        <v>4383</v>
      </c>
      <c r="ABG1" s="1" t="s">
        <v>4384</v>
      </c>
      <c r="ABH1" s="1" t="s">
        <v>4385</v>
      </c>
      <c r="ABI1" s="1" t="s">
        <v>4386</v>
      </c>
      <c r="ABJ1" s="1" t="s">
        <v>4387</v>
      </c>
      <c r="ABK1" s="1" t="s">
        <v>4388</v>
      </c>
      <c r="ABL1" s="1" t="s">
        <v>4389</v>
      </c>
      <c r="ABM1" s="1" t="s">
        <v>4390</v>
      </c>
      <c r="ABN1" s="1" t="s">
        <v>4391</v>
      </c>
      <c r="ABO1" s="1" t="s">
        <v>4392</v>
      </c>
      <c r="ABP1" s="1" t="s">
        <v>4393</v>
      </c>
      <c r="ABQ1" s="1" t="s">
        <v>4394</v>
      </c>
      <c r="ABR1" s="1" t="s">
        <v>4395</v>
      </c>
      <c r="ABS1" s="1" t="s">
        <v>4396</v>
      </c>
      <c r="ABT1" s="1" t="s">
        <v>4397</v>
      </c>
      <c r="ABU1" s="1" t="s">
        <v>4398</v>
      </c>
      <c r="ABV1" s="1" t="s">
        <v>4399</v>
      </c>
      <c r="ABW1" s="1" t="s">
        <v>4400</v>
      </c>
      <c r="ABX1" s="1" t="s">
        <v>4401</v>
      </c>
      <c r="ABY1" s="1" t="s">
        <v>4402</v>
      </c>
      <c r="ABZ1" s="1" t="s">
        <v>4403</v>
      </c>
      <c r="ACA1" s="1" t="s">
        <v>4404</v>
      </c>
      <c r="ACB1" s="1" t="s">
        <v>4405</v>
      </c>
      <c r="ACC1" s="1" t="s">
        <v>4406</v>
      </c>
      <c r="ACD1" s="1" t="s">
        <v>4407</v>
      </c>
      <c r="ACE1" s="1" t="s">
        <v>4408</v>
      </c>
      <c r="ACF1" s="1" t="s">
        <v>4409</v>
      </c>
      <c r="ACG1" s="1" t="s">
        <v>4410</v>
      </c>
      <c r="ACH1" s="1" t="s">
        <v>4411</v>
      </c>
      <c r="ACI1" s="1" t="s">
        <v>4412</v>
      </c>
      <c r="ACJ1" s="1" t="s">
        <v>4413</v>
      </c>
      <c r="ACK1" s="1" t="s">
        <v>4414</v>
      </c>
      <c r="ACL1" s="1" t="s">
        <v>4415</v>
      </c>
      <c r="ACM1" s="1" t="s">
        <v>4416</v>
      </c>
      <c r="ACN1" s="1" t="s">
        <v>4417</v>
      </c>
      <c r="ACO1" s="1" t="s">
        <v>4418</v>
      </c>
      <c r="ACP1" s="1" t="s">
        <v>4419</v>
      </c>
      <c r="ACQ1" s="1" t="s">
        <v>4420</v>
      </c>
      <c r="ACR1" s="1" t="s">
        <v>4421</v>
      </c>
      <c r="ACS1" s="1" t="s">
        <v>4422</v>
      </c>
      <c r="ACT1" s="1" t="s">
        <v>4423</v>
      </c>
      <c r="ACU1" s="1" t="s">
        <v>4424</v>
      </c>
      <c r="ACV1" s="1" t="s">
        <v>4425</v>
      </c>
      <c r="ACW1" s="1" t="s">
        <v>4426</v>
      </c>
      <c r="ACX1" s="1" t="s">
        <v>4427</v>
      </c>
      <c r="ACY1" s="1" t="s">
        <v>4428</v>
      </c>
      <c r="ACZ1" s="1" t="s">
        <v>4429</v>
      </c>
      <c r="ADA1" s="1" t="s">
        <v>4430</v>
      </c>
      <c r="ADB1" s="1" t="s">
        <v>4431</v>
      </c>
      <c r="ADC1" s="1" t="s">
        <v>4432</v>
      </c>
      <c r="ADD1" s="1" t="s">
        <v>4433</v>
      </c>
      <c r="ADE1" s="1" t="s">
        <v>4434</v>
      </c>
      <c r="ADF1" s="1" t="s">
        <v>4435</v>
      </c>
      <c r="ADG1" s="1" t="s">
        <v>4436</v>
      </c>
      <c r="ADH1" s="1" t="s">
        <v>4437</v>
      </c>
      <c r="ADI1" s="1" t="s">
        <v>4438</v>
      </c>
      <c r="ADJ1" s="1" t="s">
        <v>4439</v>
      </c>
      <c r="ADK1" s="1" t="s">
        <v>4440</v>
      </c>
      <c r="ADL1" s="1" t="s">
        <v>4441</v>
      </c>
      <c r="ADM1" s="1" t="s">
        <v>4442</v>
      </c>
      <c r="ADN1" s="1" t="s">
        <v>4443</v>
      </c>
      <c r="ADO1" s="1" t="s">
        <v>4444</v>
      </c>
      <c r="ADP1" s="1" t="s">
        <v>4445</v>
      </c>
      <c r="ADQ1" s="1" t="s">
        <v>4446</v>
      </c>
      <c r="ADR1" s="1" t="s">
        <v>4447</v>
      </c>
      <c r="ADS1" s="1" t="s">
        <v>4448</v>
      </c>
      <c r="ADT1" s="1" t="s">
        <v>4449</v>
      </c>
      <c r="ADU1" s="1" t="s">
        <v>4450</v>
      </c>
      <c r="ADV1" s="1" t="s">
        <v>4451</v>
      </c>
      <c r="ADW1" s="1" t="s">
        <v>4452</v>
      </c>
      <c r="ADX1" s="1" t="s">
        <v>4453</v>
      </c>
      <c r="ADY1" s="1" t="s">
        <v>4454</v>
      </c>
      <c r="ADZ1" s="1" t="s">
        <v>4455</v>
      </c>
      <c r="AEA1" s="1" t="s">
        <v>4456</v>
      </c>
      <c r="AEB1" s="1" t="s">
        <v>4457</v>
      </c>
      <c r="AEC1" s="1" t="s">
        <v>4458</v>
      </c>
      <c r="AED1" s="1" t="s">
        <v>4459</v>
      </c>
      <c r="AEE1" s="1" t="s">
        <v>4460</v>
      </c>
      <c r="AEF1" s="1" t="s">
        <v>4461</v>
      </c>
      <c r="AEG1" s="1" t="s">
        <v>4462</v>
      </c>
      <c r="AEH1" s="1" t="s">
        <v>4463</v>
      </c>
      <c r="AEI1" s="1" t="s">
        <v>4464</v>
      </c>
      <c r="AEJ1" s="1" t="s">
        <v>4465</v>
      </c>
      <c r="AEK1" s="1" t="s">
        <v>4466</v>
      </c>
      <c r="AEL1" s="1" t="s">
        <v>4467</v>
      </c>
      <c r="AEM1" s="1" t="s">
        <v>4468</v>
      </c>
      <c r="AEN1" s="1" t="s">
        <v>4469</v>
      </c>
      <c r="AEO1" s="1" t="s">
        <v>4470</v>
      </c>
      <c r="AEP1" s="1" t="s">
        <v>4471</v>
      </c>
      <c r="AEQ1" s="1" t="s">
        <v>4472</v>
      </c>
      <c r="AER1" s="1" t="s">
        <v>4473</v>
      </c>
      <c r="AES1" s="1" t="s">
        <v>4474</v>
      </c>
      <c r="AET1" s="1" t="s">
        <v>4475</v>
      </c>
      <c r="AEU1" s="1" t="s">
        <v>4476</v>
      </c>
      <c r="AEV1" s="1" t="s">
        <v>4477</v>
      </c>
      <c r="AEW1" s="1" t="s">
        <v>4478</v>
      </c>
      <c r="AEX1" s="1" t="s">
        <v>4479</v>
      </c>
      <c r="AEY1" s="1" t="s">
        <v>4480</v>
      </c>
      <c r="AEZ1" s="1" t="s">
        <v>4481</v>
      </c>
      <c r="AFA1" s="1" t="s">
        <v>4482</v>
      </c>
      <c r="AFB1" s="1" t="s">
        <v>4483</v>
      </c>
      <c r="AFC1" s="1" t="s">
        <v>4484</v>
      </c>
      <c r="AFD1" s="1" t="s">
        <v>4485</v>
      </c>
      <c r="AFE1" s="1" t="s">
        <v>4486</v>
      </c>
      <c r="AFF1" s="1" t="s">
        <v>4487</v>
      </c>
      <c r="AFG1" s="1" t="s">
        <v>4488</v>
      </c>
      <c r="AFH1" s="1" t="s">
        <v>4489</v>
      </c>
      <c r="AFI1" s="1" t="s">
        <v>4490</v>
      </c>
      <c r="AFJ1" s="1" t="s">
        <v>4491</v>
      </c>
      <c r="AFK1" s="1" t="s">
        <v>4492</v>
      </c>
      <c r="AFL1" s="1" t="s">
        <v>4493</v>
      </c>
      <c r="AFM1" s="1" t="s">
        <v>4494</v>
      </c>
      <c r="AFN1" s="1" t="s">
        <v>4495</v>
      </c>
      <c r="AFO1" s="1" t="s">
        <v>4496</v>
      </c>
      <c r="AFP1" s="1" t="s">
        <v>4497</v>
      </c>
      <c r="AFQ1" s="1" t="s">
        <v>4498</v>
      </c>
      <c r="AFR1" s="1" t="s">
        <v>4499</v>
      </c>
      <c r="AFS1" s="1" t="s">
        <v>4500</v>
      </c>
      <c r="AFT1" s="1" t="s">
        <v>4501</v>
      </c>
      <c r="AFU1" s="1" t="s">
        <v>4502</v>
      </c>
      <c r="AFV1" s="1" t="s">
        <v>4503</v>
      </c>
      <c r="AFW1" s="1" t="s">
        <v>4504</v>
      </c>
      <c r="AFX1" s="1" t="s">
        <v>4505</v>
      </c>
      <c r="AFY1" s="1" t="s">
        <v>4506</v>
      </c>
      <c r="AFZ1" s="1" t="s">
        <v>4507</v>
      </c>
      <c r="AGA1" s="1" t="s">
        <v>4508</v>
      </c>
    </row>
    <row r="2" spans="1:859" x14ac:dyDescent="0.25">
      <c r="A2" s="2">
        <v>1997</v>
      </c>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c r="ET2" s="2"/>
      <c r="EU2" s="2"/>
      <c r="EV2" s="2"/>
      <c r="EW2" s="2"/>
      <c r="EX2" s="2"/>
      <c r="EY2" s="2"/>
      <c r="EZ2" s="2"/>
      <c r="FA2" s="2"/>
      <c r="FB2" s="2"/>
      <c r="FC2" s="2"/>
      <c r="FD2" s="2"/>
      <c r="FE2" s="2"/>
      <c r="FF2" s="2"/>
      <c r="FG2" s="2"/>
      <c r="FH2" s="2"/>
      <c r="FI2" s="2"/>
      <c r="FJ2" s="2"/>
      <c r="FK2" s="2"/>
      <c r="FL2" s="2"/>
      <c r="FM2" s="2"/>
      <c r="FN2" s="2"/>
      <c r="FO2" s="2"/>
      <c r="FP2" s="2"/>
      <c r="FQ2" s="2"/>
      <c r="FR2" s="2"/>
      <c r="FS2" s="2"/>
      <c r="FT2" s="2"/>
      <c r="FU2" s="2"/>
      <c r="FV2" s="2"/>
      <c r="FW2" s="2"/>
      <c r="FX2" s="2"/>
      <c r="FY2" s="2"/>
      <c r="FZ2" s="2"/>
      <c r="GA2" s="2"/>
      <c r="GB2" s="2"/>
      <c r="GC2" s="2"/>
      <c r="GD2" s="2"/>
      <c r="GE2" s="2"/>
      <c r="GF2" s="2"/>
      <c r="GG2" s="2"/>
      <c r="GH2" s="2"/>
      <c r="GI2" s="2"/>
      <c r="GJ2" s="2"/>
      <c r="GK2" s="2"/>
      <c r="GL2" s="2"/>
      <c r="GM2" s="2"/>
      <c r="GN2" s="2"/>
      <c r="GO2" s="2"/>
      <c r="GP2" s="2"/>
      <c r="GQ2" s="2"/>
      <c r="GR2" s="2"/>
      <c r="GS2" s="2"/>
      <c r="GT2" s="2"/>
      <c r="GU2" s="2"/>
      <c r="GV2" s="2"/>
      <c r="GW2" s="2"/>
      <c r="GX2" s="2"/>
      <c r="GY2" s="2"/>
      <c r="GZ2" s="2"/>
      <c r="HA2" s="2"/>
      <c r="HB2" s="2"/>
      <c r="HC2" s="2"/>
      <c r="HD2" s="2"/>
      <c r="HE2" s="2"/>
      <c r="HF2" s="2"/>
      <c r="HG2" s="2"/>
      <c r="HH2" s="2"/>
      <c r="HI2" s="2"/>
      <c r="HJ2" s="2"/>
      <c r="HK2" s="2"/>
      <c r="HL2" s="2"/>
      <c r="HM2" s="2"/>
      <c r="HN2" s="2"/>
      <c r="HO2" s="2"/>
      <c r="HP2" s="2"/>
      <c r="HQ2" s="2"/>
      <c r="HR2" s="2"/>
      <c r="HS2" s="2"/>
      <c r="HT2" s="2"/>
      <c r="HU2" s="2"/>
      <c r="HV2" s="2"/>
      <c r="HW2" s="2"/>
      <c r="HX2" s="2"/>
      <c r="HY2" s="2"/>
      <c r="HZ2" s="2"/>
      <c r="IA2" s="2"/>
      <c r="IB2" s="2"/>
      <c r="IC2" s="2"/>
      <c r="ID2" s="2"/>
      <c r="IE2" s="2"/>
      <c r="IF2" s="2"/>
      <c r="IG2" s="2"/>
      <c r="IH2" s="2"/>
      <c r="II2" s="2"/>
      <c r="IJ2" s="2"/>
      <c r="IK2" s="2"/>
      <c r="IL2" s="2"/>
      <c r="IM2" s="2"/>
      <c r="IN2" s="2"/>
      <c r="IO2" s="2"/>
      <c r="IP2" s="2"/>
      <c r="IQ2" s="2"/>
      <c r="IR2" s="2"/>
      <c r="IS2" s="2"/>
      <c r="IT2" s="2"/>
      <c r="IU2" s="2"/>
      <c r="IV2" s="2"/>
      <c r="IW2" s="2"/>
      <c r="IX2" s="2"/>
      <c r="IY2" s="2"/>
      <c r="IZ2" s="2"/>
      <c r="JA2" s="2"/>
      <c r="JB2" s="2"/>
      <c r="JC2" s="2"/>
      <c r="JD2" s="2"/>
      <c r="JE2" s="2"/>
      <c r="JF2" s="2"/>
      <c r="JG2" s="2"/>
      <c r="JH2" s="2"/>
      <c r="JI2" s="2"/>
      <c r="JJ2" s="2"/>
      <c r="JK2" s="2"/>
      <c r="JL2" s="2"/>
      <c r="JM2" s="2"/>
      <c r="JN2" s="2"/>
      <c r="JO2" s="2"/>
      <c r="JP2" s="2"/>
      <c r="JQ2" s="2"/>
      <c r="JR2" s="2"/>
      <c r="JS2" s="2"/>
      <c r="JT2" s="2"/>
      <c r="JU2" s="2"/>
      <c r="JV2" s="2"/>
      <c r="JW2" s="2"/>
      <c r="JX2" s="2"/>
      <c r="JY2" s="2"/>
      <c r="JZ2" s="2"/>
      <c r="KA2" s="2"/>
      <c r="KB2" s="2"/>
      <c r="KC2" s="2"/>
      <c r="KD2" s="2"/>
      <c r="KE2" s="2"/>
      <c r="KF2" s="2"/>
      <c r="KG2" s="2"/>
      <c r="KH2" s="2"/>
      <c r="KI2" s="2"/>
      <c r="KJ2" s="2"/>
      <c r="KK2" s="2"/>
      <c r="KL2" s="2"/>
      <c r="KM2" s="2"/>
      <c r="KN2" s="2"/>
      <c r="KO2" s="2"/>
      <c r="KP2" s="2"/>
      <c r="KQ2" s="2"/>
      <c r="KR2" s="2"/>
      <c r="KS2" s="2"/>
      <c r="KT2" s="2"/>
      <c r="KU2" s="2"/>
      <c r="KV2" s="2"/>
      <c r="KW2" s="2"/>
      <c r="KX2" s="2"/>
      <c r="KY2" s="2"/>
      <c r="KZ2" s="2"/>
      <c r="LA2" s="2"/>
      <c r="LB2" s="2"/>
      <c r="LC2" s="2"/>
      <c r="LD2" s="2"/>
      <c r="LE2" s="2"/>
      <c r="LF2" s="2"/>
      <c r="LG2" s="2"/>
      <c r="LH2" s="2"/>
      <c r="LI2" s="2"/>
      <c r="LJ2" s="2"/>
      <c r="LK2" s="2"/>
      <c r="LL2" s="2"/>
      <c r="LM2" s="2"/>
      <c r="LN2" s="2"/>
      <c r="LO2" s="2"/>
      <c r="LP2" s="2"/>
      <c r="LQ2" s="2"/>
      <c r="LR2" s="2"/>
      <c r="LS2" s="2"/>
      <c r="LT2" s="2"/>
      <c r="LU2" s="2"/>
      <c r="LV2" s="2"/>
      <c r="LW2" s="2"/>
      <c r="LX2" s="2"/>
      <c r="LY2" s="2"/>
      <c r="LZ2" s="2"/>
      <c r="MA2" s="2"/>
      <c r="MB2" s="2"/>
      <c r="MC2" s="2"/>
      <c r="MD2" s="2"/>
      <c r="ME2" s="2"/>
      <c r="MF2" s="2"/>
      <c r="MG2" s="2"/>
      <c r="MH2" s="2"/>
      <c r="MI2" s="2"/>
      <c r="MJ2" s="2"/>
      <c r="MK2" s="2"/>
      <c r="ML2" s="2"/>
      <c r="MM2" s="2"/>
      <c r="MN2" s="2"/>
      <c r="MO2" s="2"/>
      <c r="MP2" s="2"/>
      <c r="MQ2" s="2"/>
      <c r="MR2" s="2"/>
      <c r="MS2" s="2"/>
      <c r="MT2" s="2"/>
      <c r="MU2" s="2"/>
      <c r="MV2" s="2"/>
      <c r="MW2" s="2"/>
      <c r="MX2" s="2"/>
      <c r="MY2" s="2"/>
      <c r="MZ2" s="2"/>
      <c r="NA2" s="2"/>
      <c r="NB2" s="2"/>
      <c r="NC2" s="2"/>
      <c r="ND2" s="2"/>
      <c r="NE2" s="2"/>
      <c r="NF2" s="2"/>
      <c r="NG2" s="2"/>
      <c r="NH2" s="2"/>
      <c r="NI2" s="2"/>
      <c r="NJ2" s="2"/>
      <c r="NK2" s="2"/>
      <c r="NL2" s="2"/>
      <c r="NM2" s="2"/>
      <c r="NN2" s="2"/>
      <c r="NO2" s="2"/>
      <c r="NP2" s="2"/>
      <c r="NQ2" s="2"/>
      <c r="NR2" s="2"/>
      <c r="NS2" s="2"/>
      <c r="NT2" s="2"/>
      <c r="NU2" s="2"/>
      <c r="NV2" s="2"/>
      <c r="NW2" s="2"/>
      <c r="NX2" s="2"/>
      <c r="NY2" s="2"/>
      <c r="NZ2" s="2"/>
      <c r="OA2" s="2"/>
      <c r="OB2" s="2"/>
      <c r="OC2" s="2"/>
      <c r="OD2" s="2"/>
      <c r="OE2" s="2"/>
      <c r="OF2" s="2"/>
      <c r="OG2" s="2"/>
      <c r="OH2" s="2"/>
      <c r="OI2" s="2"/>
      <c r="OJ2" s="2"/>
      <c r="OK2" s="2"/>
      <c r="OL2" s="2"/>
      <c r="OM2" s="2"/>
      <c r="ON2" s="2"/>
      <c r="OO2" s="2"/>
      <c r="OP2" s="2"/>
      <c r="OQ2" s="2"/>
      <c r="OR2" s="2"/>
      <c r="OS2" s="2"/>
      <c r="OT2" s="2"/>
      <c r="OU2" s="2"/>
      <c r="OV2" s="2"/>
      <c r="OW2" s="2"/>
      <c r="OX2" s="2"/>
      <c r="OY2" s="2"/>
      <c r="OZ2" s="2"/>
      <c r="PA2" s="2"/>
      <c r="PB2" s="2"/>
      <c r="PC2" s="2"/>
      <c r="PD2" s="2"/>
      <c r="PE2" s="2"/>
      <c r="PF2" s="2"/>
      <c r="PG2" s="2"/>
      <c r="PH2" s="2"/>
      <c r="PI2" s="2"/>
      <c r="PJ2" s="2"/>
      <c r="PK2" s="2"/>
      <c r="PL2" s="2"/>
      <c r="PM2" s="2"/>
      <c r="PN2" s="2"/>
      <c r="PO2" s="2"/>
      <c r="PP2" s="2"/>
      <c r="PQ2" s="2"/>
      <c r="PR2" s="2"/>
      <c r="PS2" s="2"/>
      <c r="PT2" s="2"/>
      <c r="PU2" s="2"/>
      <c r="PV2" s="2"/>
      <c r="PW2" s="2"/>
      <c r="PX2" s="2"/>
      <c r="PY2" s="2"/>
      <c r="PZ2" s="2"/>
      <c r="QA2" s="2"/>
      <c r="QB2" s="2"/>
      <c r="QC2" s="2"/>
      <c r="QD2" s="2"/>
      <c r="QE2" s="2"/>
      <c r="QF2" s="2"/>
      <c r="QG2" s="2"/>
      <c r="QH2" s="2"/>
      <c r="QI2" s="2"/>
      <c r="QJ2" s="2"/>
      <c r="QK2" s="2"/>
      <c r="QL2" s="2"/>
      <c r="QM2" s="2"/>
      <c r="QN2" s="2"/>
      <c r="QO2" s="2"/>
      <c r="QP2" s="2"/>
      <c r="QQ2" s="2"/>
      <c r="QR2" s="2"/>
      <c r="QS2" s="2"/>
      <c r="QT2" s="2"/>
      <c r="QU2" s="2"/>
      <c r="QV2" s="2"/>
      <c r="QW2" s="2"/>
      <c r="QX2" s="2"/>
      <c r="QY2" s="2"/>
      <c r="QZ2" s="2"/>
      <c r="RA2" s="2"/>
      <c r="RB2" s="2"/>
      <c r="RC2" s="2"/>
      <c r="RD2" s="2"/>
      <c r="RE2" s="2"/>
      <c r="RF2" s="2"/>
      <c r="RG2" s="2"/>
      <c r="RH2" s="2"/>
      <c r="RI2" s="2"/>
      <c r="RJ2" s="2"/>
      <c r="RK2" s="2"/>
      <c r="RL2" s="2"/>
      <c r="RM2" s="2"/>
      <c r="RN2" s="2"/>
      <c r="RO2" s="2"/>
      <c r="RP2" s="2"/>
      <c r="RQ2" s="2">
        <v>1020</v>
      </c>
      <c r="RR2" s="2">
        <v>143</v>
      </c>
      <c r="RS2" s="2"/>
      <c r="RT2" s="2"/>
      <c r="RU2" s="2"/>
      <c r="RV2" s="2"/>
      <c r="RW2" s="2"/>
      <c r="RX2" s="2"/>
      <c r="RY2" s="2"/>
      <c r="RZ2" s="2"/>
      <c r="SA2" s="2"/>
      <c r="SB2" s="2"/>
      <c r="SC2" s="2"/>
      <c r="SD2" s="2"/>
      <c r="SE2" s="2"/>
      <c r="SF2" s="2"/>
      <c r="SG2" s="2"/>
      <c r="SH2" s="2"/>
      <c r="SI2" s="2"/>
      <c r="SJ2" s="2"/>
      <c r="SK2" s="2"/>
      <c r="SL2" s="2"/>
      <c r="SM2" s="2"/>
      <c r="SN2" s="2"/>
      <c r="SO2" s="2"/>
      <c r="SP2" s="2"/>
      <c r="SQ2" s="2"/>
      <c r="SR2" s="2"/>
      <c r="SS2" s="2"/>
      <c r="ST2" s="2"/>
      <c r="SU2" s="2"/>
      <c r="SV2" s="2"/>
      <c r="SW2" s="2"/>
      <c r="SX2" s="2"/>
      <c r="SY2" s="2"/>
      <c r="SZ2" s="2"/>
      <c r="TA2" s="2"/>
      <c r="TB2" s="2"/>
      <c r="TC2" s="2"/>
      <c r="TD2" s="2"/>
      <c r="TE2" s="2"/>
      <c r="TF2" s="2"/>
      <c r="TG2" s="2"/>
      <c r="TH2" s="2"/>
      <c r="TI2" s="2"/>
      <c r="TJ2" s="2"/>
      <c r="TK2" s="2"/>
      <c r="TL2" s="2"/>
      <c r="TM2" s="2"/>
      <c r="TN2" s="2"/>
      <c r="TO2" s="2"/>
      <c r="TP2" s="2"/>
      <c r="TQ2" s="2"/>
      <c r="TR2" s="2"/>
      <c r="TS2" s="2"/>
      <c r="TT2" s="2"/>
      <c r="TU2" s="2"/>
      <c r="TV2" s="2"/>
      <c r="TW2" s="2"/>
      <c r="TX2" s="2"/>
      <c r="TY2" s="2"/>
      <c r="TZ2" s="2"/>
      <c r="UA2" s="2"/>
      <c r="UB2" s="2"/>
      <c r="UC2" s="2"/>
      <c r="UD2" s="2"/>
      <c r="UE2" s="2"/>
      <c r="UF2" s="2"/>
      <c r="UG2" s="2"/>
      <c r="UH2" s="2"/>
      <c r="UI2" s="2"/>
      <c r="UJ2" s="2"/>
      <c r="UK2" s="2"/>
      <c r="UL2" s="2"/>
      <c r="UM2" s="2"/>
      <c r="UN2" s="2"/>
      <c r="UO2" s="2"/>
      <c r="UP2" s="2"/>
      <c r="UQ2" s="2"/>
      <c r="UR2" s="2"/>
      <c r="US2" s="2"/>
      <c r="UT2" s="2"/>
      <c r="UU2" s="2"/>
      <c r="UV2" s="2"/>
      <c r="UW2" s="2"/>
      <c r="UX2" s="2"/>
      <c r="UY2" s="2"/>
      <c r="UZ2" s="2"/>
      <c r="VA2" s="2"/>
      <c r="VB2" s="2"/>
      <c r="VC2" s="2"/>
      <c r="VD2" s="2"/>
      <c r="VE2" s="2"/>
      <c r="VF2" s="2"/>
      <c r="VG2" s="2"/>
      <c r="VH2" s="2"/>
      <c r="VI2" s="2"/>
      <c r="VJ2" s="2"/>
      <c r="VK2" s="2"/>
      <c r="VL2" s="2"/>
      <c r="VM2" s="2"/>
      <c r="VN2" s="2"/>
      <c r="VO2" s="2"/>
      <c r="VP2" s="2"/>
      <c r="VQ2" s="2"/>
      <c r="VR2" s="2"/>
      <c r="VS2" s="2"/>
      <c r="VT2" s="2"/>
      <c r="VU2" s="2"/>
      <c r="VV2" s="2"/>
      <c r="VW2" s="2"/>
      <c r="VX2" s="2"/>
      <c r="VY2" s="2"/>
      <c r="VZ2" s="2"/>
      <c r="WA2" s="2"/>
      <c r="WB2" s="2"/>
      <c r="WC2" s="2"/>
      <c r="WD2" s="2"/>
      <c r="WE2" s="2"/>
      <c r="WF2" s="2"/>
      <c r="WG2" s="2"/>
      <c r="WH2" s="2"/>
      <c r="WI2" s="2"/>
      <c r="WJ2" s="2"/>
      <c r="WK2" s="2"/>
      <c r="WL2" s="2"/>
      <c r="WM2" s="2"/>
      <c r="WN2" s="2"/>
      <c r="WO2" s="2"/>
      <c r="WP2" s="2"/>
      <c r="WQ2" s="2"/>
      <c r="WR2" s="2"/>
      <c r="WS2" s="2"/>
      <c r="WT2" s="2"/>
      <c r="WU2" s="2"/>
      <c r="WV2" s="2"/>
      <c r="WW2" s="2"/>
      <c r="WX2" s="2"/>
      <c r="WY2" s="2"/>
      <c r="WZ2" s="2"/>
      <c r="XA2" s="2"/>
      <c r="XB2" s="2"/>
      <c r="XC2" s="2"/>
      <c r="XD2" s="2"/>
      <c r="XE2" s="2"/>
      <c r="XF2" s="2"/>
      <c r="XG2" s="2"/>
      <c r="XH2" s="2"/>
      <c r="XI2" s="2"/>
      <c r="XJ2" s="2"/>
      <c r="XK2" s="2"/>
      <c r="XL2" s="2"/>
      <c r="XM2" s="2"/>
      <c r="XN2" s="2"/>
      <c r="XO2" s="2"/>
      <c r="XP2" s="2"/>
      <c r="XQ2" s="2"/>
      <c r="XR2" s="2"/>
      <c r="XS2" s="2"/>
      <c r="XT2" s="2"/>
      <c r="XU2" s="2"/>
      <c r="XV2" s="2"/>
      <c r="XW2" s="2"/>
      <c r="XX2" s="2"/>
      <c r="XY2" s="2"/>
      <c r="XZ2" s="2"/>
      <c r="YA2" s="2"/>
      <c r="YB2" s="2"/>
      <c r="YC2" s="2"/>
      <c r="YD2" s="2"/>
      <c r="YE2" s="2"/>
      <c r="YF2" s="2"/>
      <c r="YG2" s="2"/>
      <c r="YH2" s="2"/>
      <c r="YI2" s="2"/>
      <c r="YJ2" s="2"/>
      <c r="YK2" s="2"/>
      <c r="YL2" s="2"/>
      <c r="YM2" s="2"/>
      <c r="YN2" s="2"/>
      <c r="YO2" s="2"/>
      <c r="YP2" s="2"/>
      <c r="YQ2" s="2"/>
      <c r="YR2" s="2"/>
      <c r="YS2" s="2"/>
      <c r="YT2" s="2"/>
      <c r="YU2" s="2"/>
      <c r="YV2" s="2"/>
      <c r="YW2" s="2"/>
      <c r="YX2" s="2"/>
      <c r="YY2" s="2"/>
      <c r="YZ2" s="2"/>
      <c r="ZA2" s="2"/>
      <c r="ZB2" s="2"/>
      <c r="ZC2" s="2"/>
      <c r="ZD2" s="2"/>
      <c r="ZE2" s="2"/>
      <c r="ZF2" s="2"/>
      <c r="ZG2" s="2"/>
      <c r="ZH2" s="2"/>
      <c r="ZI2" s="2"/>
      <c r="ZJ2" s="2"/>
      <c r="ZK2" s="2"/>
      <c r="ZL2" s="2"/>
      <c r="ZM2" s="2"/>
      <c r="ZN2" s="2"/>
      <c r="ZO2" s="2"/>
      <c r="ZP2" s="2"/>
      <c r="ZQ2" s="2"/>
      <c r="ZR2" s="2"/>
      <c r="ZS2" s="2"/>
      <c r="ZT2" s="2"/>
      <c r="ZU2" s="2"/>
      <c r="ZV2" s="2"/>
      <c r="ZW2" s="2"/>
      <c r="ZX2" s="2"/>
      <c r="ZY2" s="2"/>
      <c r="ZZ2" s="2"/>
      <c r="AAA2" s="2"/>
      <c r="AAB2" s="2"/>
      <c r="AAC2" s="2"/>
      <c r="AAD2" s="2"/>
      <c r="AAE2" s="2"/>
      <c r="AAF2" s="2"/>
      <c r="AAG2" s="2"/>
      <c r="AAH2" s="2"/>
      <c r="AAI2" s="2"/>
      <c r="AAJ2" s="2"/>
      <c r="AAK2" s="2"/>
      <c r="AAL2" s="2"/>
      <c r="AAM2" s="2"/>
      <c r="AAN2" s="2"/>
      <c r="AAO2" s="2"/>
      <c r="AAP2" s="2"/>
      <c r="AAQ2" s="2"/>
      <c r="AAR2" s="2"/>
      <c r="AAS2" s="2"/>
      <c r="AAT2" s="2"/>
      <c r="AAU2" s="2"/>
      <c r="AAV2" s="2"/>
      <c r="AAW2" s="2"/>
      <c r="AAX2" s="2"/>
      <c r="AAY2" s="2"/>
      <c r="AAZ2" s="2"/>
      <c r="ABA2" s="2"/>
      <c r="ABB2" s="2"/>
      <c r="ABC2" s="2"/>
      <c r="ABD2" s="2"/>
      <c r="ABE2" s="2"/>
      <c r="ABF2" s="2"/>
      <c r="ABG2" s="2"/>
      <c r="ABH2" s="2"/>
      <c r="ABI2" s="2"/>
      <c r="ABJ2" s="2"/>
      <c r="ABK2" s="2"/>
      <c r="ABL2" s="2"/>
      <c r="ABM2" s="2"/>
      <c r="ABN2" s="2"/>
      <c r="ABO2" s="2"/>
      <c r="ABP2" s="2"/>
      <c r="ABQ2" s="2"/>
      <c r="ABR2" s="2"/>
      <c r="ABS2" s="2"/>
      <c r="ABT2" s="2"/>
      <c r="ABU2" s="2"/>
      <c r="ABV2" s="2"/>
      <c r="ABW2" s="2"/>
      <c r="ABX2" s="2"/>
      <c r="ABY2" s="2"/>
      <c r="ABZ2" s="2"/>
      <c r="ACA2" s="2"/>
      <c r="ACB2" s="2"/>
      <c r="ACC2" s="2"/>
      <c r="ACD2" s="2"/>
      <c r="ACE2" s="2"/>
      <c r="ACF2" s="2"/>
      <c r="ACG2" s="2"/>
      <c r="ACH2" s="2"/>
      <c r="ACI2" s="2"/>
      <c r="ACJ2" s="2"/>
      <c r="ACK2" s="2"/>
      <c r="ACL2" s="2"/>
      <c r="ACM2" s="2"/>
      <c r="ACN2" s="2"/>
      <c r="ACO2" s="2"/>
      <c r="ACP2" s="2"/>
      <c r="ACQ2" s="2"/>
      <c r="ACR2" s="2"/>
      <c r="ACS2" s="2"/>
      <c r="ACT2" s="2"/>
      <c r="ACU2" s="2"/>
      <c r="ACV2" s="2"/>
      <c r="ACW2" s="2"/>
      <c r="ACX2" s="2"/>
      <c r="ACY2" s="2"/>
      <c r="ACZ2" s="2"/>
      <c r="ADA2" s="2"/>
      <c r="ADB2" s="2"/>
      <c r="ADC2" s="2"/>
      <c r="ADD2" s="2"/>
      <c r="ADE2" s="2"/>
      <c r="ADF2" s="2"/>
      <c r="ADG2" s="2"/>
      <c r="ADH2" s="2"/>
      <c r="ADI2" s="2"/>
      <c r="ADJ2" s="2"/>
      <c r="ADK2" s="2"/>
      <c r="ADL2" s="2"/>
      <c r="ADM2" s="2"/>
      <c r="ADN2" s="2"/>
      <c r="ADO2" s="2"/>
      <c r="ADP2" s="2"/>
      <c r="ADQ2" s="2"/>
      <c r="ADR2" s="2"/>
      <c r="ADS2" s="2"/>
      <c r="ADT2" s="2"/>
      <c r="ADU2" s="2"/>
      <c r="ADV2" s="2"/>
      <c r="ADW2" s="2"/>
      <c r="ADX2" s="2"/>
      <c r="ADY2" s="2"/>
      <c r="ADZ2" s="2"/>
      <c r="AEA2" s="2"/>
      <c r="AEB2" s="2"/>
      <c r="AEC2" s="2"/>
      <c r="AED2" s="2"/>
      <c r="AEE2" s="2"/>
      <c r="AEF2" s="2"/>
      <c r="AEG2" s="2"/>
      <c r="AEH2" s="2"/>
      <c r="AEI2" s="2"/>
      <c r="AEJ2" s="2"/>
      <c r="AEK2" s="2"/>
      <c r="AEL2" s="2"/>
      <c r="AEM2" s="2"/>
      <c r="AEN2" s="2"/>
      <c r="AEO2" s="2"/>
      <c r="AEP2" s="2"/>
      <c r="AEQ2" s="2"/>
      <c r="AER2" s="2"/>
      <c r="AES2" s="2"/>
      <c r="AET2" s="2"/>
      <c r="AEU2" s="2"/>
      <c r="AEV2" s="2"/>
      <c r="AEW2" s="2"/>
      <c r="AEX2" s="2"/>
      <c r="AEY2" s="2"/>
      <c r="AEZ2" s="2"/>
      <c r="AFA2" s="2">
        <v>87</v>
      </c>
      <c r="AFB2" s="2">
        <v>4831902</v>
      </c>
      <c r="AFC2" s="2"/>
      <c r="AFD2" s="2"/>
      <c r="AFE2" s="2"/>
      <c r="AFF2" s="2"/>
      <c r="AFG2" s="2"/>
      <c r="AFH2" s="2"/>
      <c r="AFI2" s="2"/>
      <c r="AFJ2" s="2"/>
      <c r="AFK2" s="2"/>
      <c r="AFL2" s="2"/>
      <c r="AFM2" s="2"/>
      <c r="AFN2" s="2"/>
      <c r="AFO2" s="2"/>
      <c r="AFP2" s="2"/>
      <c r="AFQ2" s="2"/>
      <c r="AFR2" s="2"/>
      <c r="AFS2" s="2"/>
      <c r="AFT2" s="2"/>
      <c r="AFU2" s="2"/>
      <c r="AFV2" s="2"/>
      <c r="AFW2" s="2"/>
      <c r="AFX2" s="2"/>
      <c r="AFY2" s="2"/>
      <c r="AFZ2" s="2"/>
      <c r="AGA2" s="2"/>
    </row>
    <row r="3" spans="1:859" x14ac:dyDescent="0.25">
      <c r="A3" s="2">
        <v>2002</v>
      </c>
      <c r="B3" s="2">
        <v>229</v>
      </c>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c r="FB3" s="2"/>
      <c r="FC3" s="2"/>
      <c r="FD3" s="2"/>
      <c r="FE3" s="2"/>
      <c r="FF3" s="2"/>
      <c r="FG3" s="2"/>
      <c r="FH3" s="2"/>
      <c r="FI3" s="2"/>
      <c r="FJ3" s="2"/>
      <c r="FK3" s="2"/>
      <c r="FL3" s="2"/>
      <c r="FM3" s="2"/>
      <c r="FN3" s="2"/>
      <c r="FO3" s="2"/>
      <c r="FP3" s="2"/>
      <c r="FQ3" s="2"/>
      <c r="FR3" s="2"/>
      <c r="FS3" s="2"/>
      <c r="FT3" s="2"/>
      <c r="FU3" s="2"/>
      <c r="FV3" s="2"/>
      <c r="FW3" s="2"/>
      <c r="FX3" s="2"/>
      <c r="FY3" s="2"/>
      <c r="FZ3" s="2"/>
      <c r="GA3" s="2"/>
      <c r="GB3" s="2"/>
      <c r="GC3" s="2"/>
      <c r="GD3" s="2"/>
      <c r="GE3" s="2"/>
      <c r="GF3" s="2"/>
      <c r="GG3" s="2"/>
      <c r="GH3" s="2"/>
      <c r="GI3" s="2"/>
      <c r="GJ3" s="2"/>
      <c r="GK3" s="2"/>
      <c r="GL3" s="2"/>
      <c r="GM3" s="2"/>
      <c r="GN3" s="2"/>
      <c r="GO3" s="2"/>
      <c r="GP3" s="2"/>
      <c r="GQ3" s="2"/>
      <c r="GR3" s="2"/>
      <c r="GS3" s="2"/>
      <c r="GT3" s="2"/>
      <c r="GU3" s="2"/>
      <c r="GV3" s="2"/>
      <c r="GW3" s="2"/>
      <c r="GX3" s="2"/>
      <c r="GY3" s="2"/>
      <c r="GZ3" s="2"/>
      <c r="HA3" s="2"/>
      <c r="HB3" s="2"/>
      <c r="HC3" s="2"/>
      <c r="HD3" s="2"/>
      <c r="HE3" s="2"/>
      <c r="HF3" s="2"/>
      <c r="HG3" s="2"/>
      <c r="HH3" s="2"/>
      <c r="HI3" s="2"/>
      <c r="HJ3" s="2"/>
      <c r="HK3" s="2"/>
      <c r="HL3" s="2"/>
      <c r="HM3" s="2"/>
      <c r="HN3" s="2"/>
      <c r="HO3" s="2"/>
      <c r="HP3" s="2"/>
      <c r="HQ3" s="2"/>
      <c r="HR3" s="2"/>
      <c r="HS3" s="2"/>
      <c r="HT3" s="2"/>
      <c r="HU3" s="2"/>
      <c r="HV3" s="2"/>
      <c r="HW3" s="2"/>
      <c r="HX3" s="2"/>
      <c r="HY3" s="2"/>
      <c r="HZ3" s="2"/>
      <c r="IA3" s="2"/>
      <c r="IB3" s="2"/>
      <c r="IC3" s="2"/>
      <c r="ID3" s="2"/>
      <c r="IE3" s="2"/>
      <c r="IF3" s="2"/>
      <c r="IG3" s="2"/>
      <c r="IH3" s="2"/>
      <c r="II3" s="2"/>
      <c r="IJ3" s="2"/>
      <c r="IK3" s="2"/>
      <c r="IL3" s="2"/>
      <c r="IM3" s="2"/>
      <c r="IN3" s="2"/>
      <c r="IO3" s="2"/>
      <c r="IP3" s="2"/>
      <c r="IQ3" s="2"/>
      <c r="IR3" s="2"/>
      <c r="IS3" s="2"/>
      <c r="IT3" s="2"/>
      <c r="IU3" s="2"/>
      <c r="IV3" s="2"/>
      <c r="IW3" s="2"/>
      <c r="IX3" s="2"/>
      <c r="IY3" s="2"/>
      <c r="IZ3" s="2"/>
      <c r="JA3" s="2"/>
      <c r="JB3" s="2"/>
      <c r="JC3" s="2"/>
      <c r="JD3" s="2"/>
      <c r="JE3" s="2"/>
      <c r="JF3" s="2"/>
      <c r="JG3" s="2"/>
      <c r="JH3" s="2"/>
      <c r="JI3" s="2"/>
      <c r="JJ3" s="2"/>
      <c r="JK3" s="2"/>
      <c r="JL3" s="2"/>
      <c r="JM3" s="2"/>
      <c r="JN3" s="2"/>
      <c r="JO3" s="2"/>
      <c r="JP3" s="2"/>
      <c r="JQ3" s="2"/>
      <c r="JR3" s="2"/>
      <c r="JS3" s="2"/>
      <c r="JT3" s="2"/>
      <c r="JU3" s="2"/>
      <c r="JV3" s="2"/>
      <c r="JW3" s="2"/>
      <c r="JX3" s="2"/>
      <c r="JY3" s="2"/>
      <c r="JZ3" s="2"/>
      <c r="KA3" s="2"/>
      <c r="KB3" s="2"/>
      <c r="KC3" s="2"/>
      <c r="KD3" s="2"/>
      <c r="KE3" s="2"/>
      <c r="KF3" s="2"/>
      <c r="KG3" s="2"/>
      <c r="KH3" s="2"/>
      <c r="KI3" s="2"/>
      <c r="KJ3" s="2"/>
      <c r="KK3" s="2"/>
      <c r="KL3" s="2"/>
      <c r="KM3" s="2"/>
      <c r="KN3" s="2"/>
      <c r="KO3" s="2"/>
      <c r="KP3" s="2"/>
      <c r="KQ3" s="2"/>
      <c r="KR3" s="2"/>
      <c r="KS3" s="2"/>
      <c r="KT3" s="2"/>
      <c r="KU3" s="2"/>
      <c r="KV3" s="2"/>
      <c r="KW3" s="2"/>
      <c r="KX3" s="2"/>
      <c r="KY3" s="2"/>
      <c r="KZ3" s="2"/>
      <c r="LA3" s="2"/>
      <c r="LB3" s="2"/>
      <c r="LC3" s="2"/>
      <c r="LD3" s="2"/>
      <c r="LE3" s="2"/>
      <c r="LF3" s="2"/>
      <c r="LG3" s="2"/>
      <c r="LH3" s="2"/>
      <c r="LI3" s="2"/>
      <c r="LJ3" s="2"/>
      <c r="LK3" s="2"/>
      <c r="LL3" s="2"/>
      <c r="LM3" s="2"/>
      <c r="LN3" s="2"/>
      <c r="LO3" s="2"/>
      <c r="LP3" s="2"/>
      <c r="LQ3" s="2"/>
      <c r="LR3" s="2"/>
      <c r="LS3" s="2"/>
      <c r="LT3" s="2"/>
      <c r="LU3" s="2"/>
      <c r="LV3" s="2"/>
      <c r="LW3" s="2"/>
      <c r="LX3" s="2"/>
      <c r="LY3" s="2"/>
      <c r="LZ3" s="2"/>
      <c r="MA3" s="2"/>
      <c r="MB3" s="2"/>
      <c r="MC3" s="2"/>
      <c r="MD3" s="2"/>
      <c r="ME3" s="2"/>
      <c r="MF3" s="2"/>
      <c r="MG3" s="2"/>
      <c r="MH3" s="2"/>
      <c r="MI3" s="2"/>
      <c r="MJ3" s="2"/>
      <c r="MK3" s="2"/>
      <c r="ML3" s="2"/>
      <c r="MM3" s="2"/>
      <c r="MN3" s="2"/>
      <c r="MO3" s="2"/>
      <c r="MP3" s="2"/>
      <c r="MQ3" s="2"/>
      <c r="MR3" s="2"/>
      <c r="MS3" s="2"/>
      <c r="MT3" s="2"/>
      <c r="MU3" s="2"/>
      <c r="MV3" s="2"/>
      <c r="MW3" s="2"/>
      <c r="MX3" s="2"/>
      <c r="MY3" s="2"/>
      <c r="MZ3" s="2"/>
      <c r="NA3" s="2"/>
      <c r="NB3" s="2"/>
      <c r="NC3" s="2"/>
      <c r="ND3" s="2"/>
      <c r="NE3" s="2"/>
      <c r="NF3" s="2"/>
      <c r="NG3" s="2"/>
      <c r="NH3" s="2"/>
      <c r="NI3" s="2"/>
      <c r="NJ3" s="2"/>
      <c r="NK3" s="2"/>
      <c r="NL3" s="2"/>
      <c r="NM3" s="2"/>
      <c r="NN3" s="2"/>
      <c r="NO3" s="2"/>
      <c r="NP3" s="2"/>
      <c r="NQ3" s="2"/>
      <c r="NR3" s="2"/>
      <c r="NS3" s="2"/>
      <c r="NT3" s="2"/>
      <c r="NU3" s="2"/>
      <c r="NV3" s="2"/>
      <c r="NW3" s="2"/>
      <c r="NX3" s="2"/>
      <c r="NY3" s="2"/>
      <c r="NZ3" s="2"/>
      <c r="OA3" s="2"/>
      <c r="OB3" s="2"/>
      <c r="OC3" s="2"/>
      <c r="OD3" s="2"/>
      <c r="OE3" s="2"/>
      <c r="OF3" s="2"/>
      <c r="OG3" s="2"/>
      <c r="OH3" s="2"/>
      <c r="OI3" s="2"/>
      <c r="OJ3" s="2"/>
      <c r="OK3" s="2"/>
      <c r="OL3" s="2"/>
      <c r="OM3" s="2"/>
      <c r="ON3" s="2"/>
      <c r="OO3" s="2"/>
      <c r="OP3" s="2"/>
      <c r="OQ3" s="2"/>
      <c r="OR3" s="2"/>
      <c r="OS3" s="2"/>
      <c r="OT3" s="2"/>
      <c r="OU3" s="2"/>
      <c r="OV3" s="2"/>
      <c r="OW3" s="2"/>
      <c r="OX3" s="2"/>
      <c r="OY3" s="2"/>
      <c r="OZ3" s="2"/>
      <c r="PA3" s="2"/>
      <c r="PB3" s="2"/>
      <c r="PC3" s="2"/>
      <c r="PD3" s="2"/>
      <c r="PE3" s="2"/>
      <c r="PF3" s="2"/>
      <c r="PG3" s="2"/>
      <c r="PH3" s="2"/>
      <c r="PI3" s="2"/>
      <c r="PJ3" s="2"/>
      <c r="PK3" s="2"/>
      <c r="PL3" s="2"/>
      <c r="PM3" s="2"/>
      <c r="PN3" s="2"/>
      <c r="PO3" s="2"/>
      <c r="PP3" s="2"/>
      <c r="PQ3" s="2"/>
      <c r="PR3" s="2"/>
      <c r="PS3" s="2"/>
      <c r="PT3" s="2"/>
      <c r="PU3" s="2"/>
      <c r="PV3" s="2"/>
      <c r="PW3" s="2"/>
      <c r="PX3" s="2"/>
      <c r="PY3" s="2"/>
      <c r="PZ3" s="2"/>
      <c r="QA3" s="2"/>
      <c r="QB3" s="2"/>
      <c r="QC3" s="2"/>
      <c r="QD3" s="2"/>
      <c r="QE3" s="2"/>
      <c r="QF3" s="2"/>
      <c r="QG3" s="2"/>
      <c r="QH3" s="2"/>
      <c r="QI3" s="2"/>
      <c r="QJ3" s="2"/>
      <c r="QK3" s="2"/>
      <c r="QL3" s="2"/>
      <c r="QM3" s="2"/>
      <c r="QN3" s="2"/>
      <c r="QO3" s="2"/>
      <c r="QP3" s="2"/>
      <c r="QQ3" s="2"/>
      <c r="QR3" s="2"/>
      <c r="QS3" s="2"/>
      <c r="QT3" s="2"/>
      <c r="QU3" s="2"/>
      <c r="QV3" s="2"/>
      <c r="QW3" s="2"/>
      <c r="QX3" s="2"/>
      <c r="QY3" s="2"/>
      <c r="QZ3" s="2"/>
      <c r="RA3" s="2"/>
      <c r="RB3" s="2"/>
      <c r="RC3" s="2"/>
      <c r="RD3" s="2"/>
      <c r="RE3" s="2"/>
      <c r="RF3" s="2"/>
      <c r="RG3" s="2"/>
      <c r="RH3" s="2"/>
      <c r="RI3" s="2"/>
      <c r="RJ3" s="2"/>
      <c r="RK3" s="2"/>
      <c r="RL3" s="2"/>
      <c r="RM3" s="2"/>
      <c r="RN3" s="2"/>
      <c r="RO3" s="2"/>
      <c r="RP3" s="2"/>
      <c r="RQ3" s="2">
        <v>1346</v>
      </c>
      <c r="RR3" s="2">
        <v>175</v>
      </c>
      <c r="RS3" s="2"/>
      <c r="RT3" s="2"/>
      <c r="RU3" s="2"/>
      <c r="RV3" s="2"/>
      <c r="RW3" s="2"/>
      <c r="RX3" s="2"/>
      <c r="RY3" s="2"/>
      <c r="RZ3" s="2"/>
      <c r="SA3" s="2"/>
      <c r="SB3" s="2"/>
      <c r="SC3" s="2"/>
      <c r="SD3" s="2"/>
      <c r="SE3" s="2"/>
      <c r="SF3" s="2"/>
      <c r="SG3" s="2"/>
      <c r="SH3" s="2"/>
      <c r="SI3" s="2"/>
      <c r="SJ3" s="2"/>
      <c r="SK3" s="2"/>
      <c r="SL3" s="2"/>
      <c r="SM3" s="2"/>
      <c r="SN3" s="2"/>
      <c r="SO3" s="2"/>
      <c r="SP3" s="2"/>
      <c r="SQ3" s="2"/>
      <c r="SR3" s="2"/>
      <c r="SS3" s="2"/>
      <c r="ST3" s="2"/>
      <c r="SU3" s="2"/>
      <c r="SV3" s="2"/>
      <c r="SW3" s="2"/>
      <c r="SX3" s="2"/>
      <c r="SY3" s="2"/>
      <c r="SZ3" s="2"/>
      <c r="TA3" s="2"/>
      <c r="TB3" s="2"/>
      <c r="TC3" s="2"/>
      <c r="TD3" s="2"/>
      <c r="TE3" s="2"/>
      <c r="TF3" s="2"/>
      <c r="TG3" s="2"/>
      <c r="TH3" s="2"/>
      <c r="TI3" s="2"/>
      <c r="TJ3" s="2"/>
      <c r="TK3" s="2"/>
      <c r="TL3" s="2"/>
      <c r="TM3" s="2"/>
      <c r="TN3" s="2"/>
      <c r="TO3" s="2"/>
      <c r="TP3" s="2"/>
      <c r="TQ3" s="2"/>
      <c r="TR3" s="2"/>
      <c r="TS3" s="2"/>
      <c r="TT3" s="2"/>
      <c r="TU3" s="2"/>
      <c r="TV3" s="2"/>
      <c r="TW3" s="2"/>
      <c r="TX3" s="2"/>
      <c r="TY3" s="2"/>
      <c r="TZ3" s="2"/>
      <c r="UA3" s="2"/>
      <c r="UB3" s="2"/>
      <c r="UC3" s="2"/>
      <c r="UD3" s="2"/>
      <c r="UE3" s="2"/>
      <c r="UF3" s="2"/>
      <c r="UG3" s="2"/>
      <c r="UH3" s="2"/>
      <c r="UI3" s="2"/>
      <c r="UJ3" s="2"/>
      <c r="UK3" s="2"/>
      <c r="UL3" s="2"/>
      <c r="UM3" s="2"/>
      <c r="UN3" s="2"/>
      <c r="UO3" s="2"/>
      <c r="UP3" s="2"/>
      <c r="UQ3" s="2"/>
      <c r="UR3" s="2"/>
      <c r="US3" s="2"/>
      <c r="UT3" s="2"/>
      <c r="UU3" s="2"/>
      <c r="UV3" s="2"/>
      <c r="UW3" s="2"/>
      <c r="UX3" s="2"/>
      <c r="UY3" s="2"/>
      <c r="UZ3" s="2"/>
      <c r="VA3" s="2"/>
      <c r="VB3" s="2"/>
      <c r="VC3" s="2"/>
      <c r="VD3" s="2"/>
      <c r="VE3" s="2"/>
      <c r="VF3" s="2"/>
      <c r="VG3" s="2"/>
      <c r="VH3" s="2"/>
      <c r="VI3" s="2"/>
      <c r="VJ3" s="2"/>
      <c r="VK3" s="2"/>
      <c r="VL3" s="2"/>
      <c r="VM3" s="2"/>
      <c r="VN3" s="2"/>
      <c r="VO3" s="2"/>
      <c r="VP3" s="2"/>
      <c r="VQ3" s="2"/>
      <c r="VR3" s="2"/>
      <c r="VS3" s="2"/>
      <c r="VT3" s="2"/>
      <c r="VU3" s="2"/>
      <c r="VV3" s="2"/>
      <c r="VW3" s="2"/>
      <c r="VX3" s="2"/>
      <c r="VY3" s="2"/>
      <c r="VZ3" s="2"/>
      <c r="WA3" s="2"/>
      <c r="WB3" s="2"/>
      <c r="WC3" s="2"/>
      <c r="WD3" s="2"/>
      <c r="WE3" s="2"/>
      <c r="WF3" s="2"/>
      <c r="WG3" s="2"/>
      <c r="WH3" s="2"/>
      <c r="WI3" s="2"/>
      <c r="WJ3" s="2"/>
      <c r="WK3" s="2"/>
      <c r="WL3" s="2"/>
      <c r="WM3" s="2"/>
      <c r="WN3" s="2"/>
      <c r="WO3" s="2"/>
      <c r="WP3" s="2"/>
      <c r="WQ3" s="2"/>
      <c r="WR3" s="2"/>
      <c r="WS3" s="2"/>
      <c r="WT3" s="2"/>
      <c r="WU3" s="2"/>
      <c r="WV3" s="2"/>
      <c r="WW3" s="2"/>
      <c r="WX3" s="2"/>
      <c r="WY3" s="2"/>
      <c r="WZ3" s="2"/>
      <c r="XA3" s="2"/>
      <c r="XB3" s="2"/>
      <c r="XC3" s="2"/>
      <c r="XD3" s="2"/>
      <c r="XE3" s="2"/>
      <c r="XF3" s="2"/>
      <c r="XG3" s="2"/>
      <c r="XH3" s="2"/>
      <c r="XI3" s="2"/>
      <c r="XJ3" s="2"/>
      <c r="XK3" s="2"/>
      <c r="XL3" s="2"/>
      <c r="XM3" s="2"/>
      <c r="XN3" s="2"/>
      <c r="XO3" s="2"/>
      <c r="XP3" s="2"/>
      <c r="XQ3" s="2"/>
      <c r="XR3" s="2"/>
      <c r="XS3" s="2"/>
      <c r="XT3" s="2"/>
      <c r="XU3" s="2"/>
      <c r="XV3" s="2"/>
      <c r="XW3" s="2"/>
      <c r="XX3" s="2"/>
      <c r="XY3" s="2"/>
      <c r="XZ3" s="2"/>
      <c r="YA3" s="2"/>
      <c r="YB3" s="2"/>
      <c r="YC3" s="2"/>
      <c r="YD3" s="2"/>
      <c r="YE3" s="2"/>
      <c r="YF3" s="2"/>
      <c r="YG3" s="2"/>
      <c r="YH3" s="2"/>
      <c r="YI3" s="2"/>
      <c r="YJ3" s="2"/>
      <c r="YK3" s="2"/>
      <c r="YL3" s="2"/>
      <c r="YM3" s="2"/>
      <c r="YN3" s="2"/>
      <c r="YO3" s="2"/>
      <c r="YP3" s="2"/>
      <c r="YQ3" s="2"/>
      <c r="YR3" s="2"/>
      <c r="YS3" s="2"/>
      <c r="YT3" s="2"/>
      <c r="YU3" s="2"/>
      <c r="YV3" s="2"/>
      <c r="YW3" s="2"/>
      <c r="YX3" s="2"/>
      <c r="YY3" s="2"/>
      <c r="YZ3" s="2"/>
      <c r="ZA3" s="2"/>
      <c r="ZB3" s="2"/>
      <c r="ZC3" s="2"/>
      <c r="ZD3" s="2"/>
      <c r="ZE3" s="2"/>
      <c r="ZF3" s="2"/>
      <c r="ZG3" s="2"/>
      <c r="ZH3" s="2"/>
      <c r="ZI3" s="2"/>
      <c r="ZJ3" s="2"/>
      <c r="ZK3" s="2"/>
      <c r="ZL3" s="2"/>
      <c r="ZM3" s="2"/>
      <c r="ZN3" s="2"/>
      <c r="ZO3" s="2"/>
      <c r="ZP3" s="2"/>
      <c r="ZQ3" s="2"/>
      <c r="ZR3" s="2"/>
      <c r="ZS3" s="2"/>
      <c r="ZT3" s="2"/>
      <c r="ZU3" s="2"/>
      <c r="ZV3" s="2"/>
      <c r="ZW3" s="2"/>
      <c r="ZX3" s="2"/>
      <c r="ZY3" s="2"/>
      <c r="ZZ3" s="2"/>
      <c r="AAA3" s="2"/>
      <c r="AAB3" s="2"/>
      <c r="AAC3" s="2"/>
      <c r="AAD3" s="2"/>
      <c r="AAE3" s="2"/>
      <c r="AAF3" s="2"/>
      <c r="AAG3" s="2"/>
      <c r="AAH3" s="2"/>
      <c r="AAI3" s="2"/>
      <c r="AAJ3" s="2"/>
      <c r="AAK3" s="2"/>
      <c r="AAL3" s="2"/>
      <c r="AAM3" s="2"/>
      <c r="AAN3" s="2"/>
      <c r="AAO3" s="2"/>
      <c r="AAP3" s="2"/>
      <c r="AAQ3" s="2"/>
      <c r="AAR3" s="2"/>
      <c r="AAS3" s="2"/>
      <c r="AAT3" s="2"/>
      <c r="AAU3" s="2"/>
      <c r="AAV3" s="2"/>
      <c r="AAW3" s="2"/>
      <c r="AAX3" s="2"/>
      <c r="AAY3" s="2"/>
      <c r="AAZ3" s="2"/>
      <c r="ABA3" s="2"/>
      <c r="ABB3" s="2"/>
      <c r="ABC3" s="2"/>
      <c r="ABD3" s="2"/>
      <c r="ABE3" s="2"/>
      <c r="ABF3" s="2"/>
      <c r="ABG3" s="2"/>
      <c r="ABH3" s="2"/>
      <c r="ABI3" s="2"/>
      <c r="ABJ3" s="2"/>
      <c r="ABK3" s="2"/>
      <c r="ABL3" s="2"/>
      <c r="ABM3" s="2"/>
      <c r="ABN3" s="2"/>
      <c r="ABO3" s="2"/>
      <c r="ABP3" s="2"/>
      <c r="ABQ3" s="2"/>
      <c r="ABR3" s="2"/>
      <c r="ABS3" s="2"/>
      <c r="ABT3" s="2"/>
      <c r="ABU3" s="2"/>
      <c r="ABV3" s="2"/>
      <c r="ABW3" s="2"/>
      <c r="ABX3" s="2"/>
      <c r="ABY3" s="2"/>
      <c r="ABZ3" s="2"/>
      <c r="ACA3" s="2"/>
      <c r="ACB3" s="2"/>
      <c r="ACC3" s="2"/>
      <c r="ACD3" s="2"/>
      <c r="ACE3" s="2"/>
      <c r="ACF3" s="2"/>
      <c r="ACG3" s="2"/>
      <c r="ACH3" s="2"/>
      <c r="ACI3" s="2"/>
      <c r="ACJ3" s="2"/>
      <c r="ACK3" s="2"/>
      <c r="ACL3" s="2"/>
      <c r="ACM3" s="2"/>
      <c r="ACN3" s="2"/>
      <c r="ACO3" s="2"/>
      <c r="ACP3" s="2"/>
      <c r="ACQ3" s="2"/>
      <c r="ACR3" s="2"/>
      <c r="ACS3" s="2"/>
      <c r="ACT3" s="2"/>
      <c r="ACU3" s="2"/>
      <c r="ACV3" s="2"/>
      <c r="ACW3" s="2"/>
      <c r="ACX3" s="2"/>
      <c r="ACY3" s="2"/>
      <c r="ACZ3" s="2"/>
      <c r="ADA3" s="2"/>
      <c r="ADB3" s="2"/>
      <c r="ADC3" s="2"/>
      <c r="ADD3" s="2"/>
      <c r="ADE3" s="2"/>
      <c r="ADF3" s="2"/>
      <c r="ADG3" s="2"/>
      <c r="ADH3" s="2"/>
      <c r="ADI3" s="2"/>
      <c r="ADJ3" s="2"/>
      <c r="ADK3" s="2"/>
      <c r="ADL3" s="2"/>
      <c r="ADM3" s="2"/>
      <c r="ADN3" s="2"/>
      <c r="ADO3" s="2"/>
      <c r="ADP3" s="2"/>
      <c r="ADQ3" s="2"/>
      <c r="ADR3" s="2"/>
      <c r="ADS3" s="2"/>
      <c r="ADT3" s="2"/>
      <c r="ADU3" s="2"/>
      <c r="ADV3" s="2"/>
      <c r="ADW3" s="2"/>
      <c r="ADX3" s="2"/>
      <c r="ADY3" s="2"/>
      <c r="ADZ3" s="2"/>
      <c r="AEA3" s="2"/>
      <c r="AEB3" s="2"/>
      <c r="AEC3" s="2"/>
      <c r="AED3" s="2"/>
      <c r="AEE3" s="2"/>
      <c r="AEF3" s="2"/>
      <c r="AEG3" s="2"/>
      <c r="AEH3" s="2"/>
      <c r="AEI3" s="2"/>
      <c r="AEJ3" s="2"/>
      <c r="AEK3" s="2"/>
      <c r="AEL3" s="2"/>
      <c r="AEM3" s="2"/>
      <c r="AEN3" s="2"/>
      <c r="AEO3" s="2"/>
      <c r="AEP3" s="2"/>
      <c r="AEQ3" s="2"/>
      <c r="AER3" s="2"/>
      <c r="AES3" s="2"/>
      <c r="AET3" s="2"/>
      <c r="AEU3" s="2"/>
      <c r="AEV3" s="2"/>
      <c r="AEW3" s="2"/>
      <c r="AEX3" s="2"/>
      <c r="AEY3" s="2"/>
      <c r="AEZ3" s="2"/>
      <c r="AFA3" s="2">
        <v>100</v>
      </c>
      <c r="AFB3" s="2">
        <v>12574852</v>
      </c>
      <c r="AFC3" s="2"/>
      <c r="AFD3" s="2"/>
      <c r="AFE3" s="2"/>
      <c r="AFF3" s="2"/>
      <c r="AFG3" s="2"/>
      <c r="AFH3" s="2"/>
      <c r="AFI3" s="2"/>
      <c r="AFJ3" s="2"/>
      <c r="AFK3" s="2"/>
      <c r="AFL3" s="2"/>
      <c r="AFM3" s="2"/>
      <c r="AFN3" s="2"/>
      <c r="AFO3" s="2"/>
      <c r="AFP3" s="2"/>
      <c r="AFQ3" s="2"/>
      <c r="AFR3" s="2"/>
      <c r="AFS3" s="2"/>
      <c r="AFT3" s="2"/>
      <c r="AFU3" s="2"/>
      <c r="AFV3" s="2"/>
      <c r="AFW3" s="2"/>
      <c r="AFX3" s="2"/>
      <c r="AFY3" s="2"/>
      <c r="AFZ3" s="2"/>
      <c r="AGA3" s="2"/>
    </row>
    <row r="4" spans="1:859" x14ac:dyDescent="0.25">
      <c r="A4" s="2">
        <v>2007</v>
      </c>
      <c r="B4" s="2">
        <v>162</v>
      </c>
      <c r="C4" s="2">
        <v>142</v>
      </c>
      <c r="D4" s="2">
        <v>19773809</v>
      </c>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c r="FB4" s="2"/>
      <c r="FC4" s="2"/>
      <c r="FD4" s="2"/>
      <c r="FE4" s="2"/>
      <c r="FF4" s="2"/>
      <c r="FG4" s="2"/>
      <c r="FH4" s="2"/>
      <c r="FI4" s="2"/>
      <c r="FJ4" s="2"/>
      <c r="FK4" s="2"/>
      <c r="FL4" s="2"/>
      <c r="FM4" s="2"/>
      <c r="FN4" s="2"/>
      <c r="FO4" s="2"/>
      <c r="FP4" s="2"/>
      <c r="FQ4" s="2"/>
      <c r="FR4" s="2"/>
      <c r="FS4" s="2"/>
      <c r="FT4" s="2"/>
      <c r="FU4" s="2"/>
      <c r="FV4" s="2"/>
      <c r="FW4" s="2"/>
      <c r="FX4" s="2"/>
      <c r="FY4" s="2"/>
      <c r="FZ4" s="2"/>
      <c r="GA4" s="2"/>
      <c r="GB4" s="2"/>
      <c r="GC4" s="2"/>
      <c r="GD4" s="2"/>
      <c r="GE4" s="2"/>
      <c r="GF4" s="2"/>
      <c r="GG4" s="2"/>
      <c r="GH4" s="2"/>
      <c r="GI4" s="2"/>
      <c r="GJ4" s="2"/>
      <c r="GK4" s="2"/>
      <c r="GL4" s="2"/>
      <c r="GM4" s="2"/>
      <c r="GN4" s="2"/>
      <c r="GO4" s="2"/>
      <c r="GP4" s="2"/>
      <c r="GQ4" s="2"/>
      <c r="GR4" s="2"/>
      <c r="GS4" s="2"/>
      <c r="GT4" s="2"/>
      <c r="GU4" s="2"/>
      <c r="GV4" s="2"/>
      <c r="GW4" s="2"/>
      <c r="GX4" s="2"/>
      <c r="GY4" s="2"/>
      <c r="GZ4" s="2"/>
      <c r="HA4" s="2"/>
      <c r="HB4" s="2"/>
      <c r="HC4" s="2"/>
      <c r="HD4" s="2"/>
      <c r="HE4" s="2"/>
      <c r="HF4" s="2"/>
      <c r="HG4" s="2"/>
      <c r="HH4" s="2"/>
      <c r="HI4" s="2"/>
      <c r="HJ4" s="2"/>
      <c r="HK4" s="2"/>
      <c r="HL4" s="2"/>
      <c r="HM4" s="2"/>
      <c r="HN4" s="2"/>
      <c r="HO4" s="2"/>
      <c r="HP4" s="2"/>
      <c r="HQ4" s="2"/>
      <c r="HR4" s="2"/>
      <c r="HS4" s="2"/>
      <c r="HT4" s="2"/>
      <c r="HU4" s="2"/>
      <c r="HV4" s="2"/>
      <c r="HW4" s="2"/>
      <c r="HX4" s="2"/>
      <c r="HY4" s="2"/>
      <c r="HZ4" s="2"/>
      <c r="IA4" s="2"/>
      <c r="IB4" s="2"/>
      <c r="IC4" s="2"/>
      <c r="ID4" s="2"/>
      <c r="IE4" s="2"/>
      <c r="IF4" s="2"/>
      <c r="IG4" s="2"/>
      <c r="IH4" s="2"/>
      <c r="II4" s="2"/>
      <c r="IJ4" s="2"/>
      <c r="IK4" s="2"/>
      <c r="IL4" s="2"/>
      <c r="IM4" s="2"/>
      <c r="IN4" s="2"/>
      <c r="IO4" s="2"/>
      <c r="IP4" s="2"/>
      <c r="IQ4" s="2"/>
      <c r="IR4" s="2"/>
      <c r="IS4" s="2"/>
      <c r="IT4" s="2"/>
      <c r="IU4" s="2"/>
      <c r="IV4" s="2"/>
      <c r="IW4" s="2"/>
      <c r="IX4" s="2"/>
      <c r="IY4" s="2"/>
      <c r="IZ4" s="2"/>
      <c r="JA4" s="2"/>
      <c r="JB4" s="2"/>
      <c r="JC4" s="2"/>
      <c r="JD4" s="2"/>
      <c r="JE4" s="2"/>
      <c r="JF4" s="2"/>
      <c r="JG4" s="2"/>
      <c r="JH4" s="2"/>
      <c r="JI4" s="2"/>
      <c r="JJ4" s="2"/>
      <c r="JK4" s="2"/>
      <c r="JL4" s="2"/>
      <c r="JM4" s="2"/>
      <c r="JN4" s="2"/>
      <c r="JO4" s="2"/>
      <c r="JP4" s="2"/>
      <c r="JQ4" s="2"/>
      <c r="JR4" s="2"/>
      <c r="JS4" s="2"/>
      <c r="JT4" s="2"/>
      <c r="JU4" s="2"/>
      <c r="JV4" s="2"/>
      <c r="JW4" s="2"/>
      <c r="JX4" s="2"/>
      <c r="JY4" s="2"/>
      <c r="JZ4" s="2"/>
      <c r="KA4" s="2"/>
      <c r="KB4" s="2"/>
      <c r="KC4" s="2"/>
      <c r="KD4" s="2"/>
      <c r="KE4" s="2"/>
      <c r="KF4" s="2"/>
      <c r="KG4" s="2"/>
      <c r="KH4" s="2"/>
      <c r="KI4" s="2"/>
      <c r="KJ4" s="2"/>
      <c r="KK4" s="2"/>
      <c r="KL4" s="2"/>
      <c r="KM4" s="2"/>
      <c r="KN4" s="2"/>
      <c r="KO4" s="2"/>
      <c r="KP4" s="2"/>
      <c r="KQ4" s="2"/>
      <c r="KR4" s="2"/>
      <c r="KS4" s="2"/>
      <c r="KT4" s="2"/>
      <c r="KU4" s="2"/>
      <c r="KV4" s="2"/>
      <c r="KW4" s="2"/>
      <c r="KX4" s="2"/>
      <c r="KY4" s="2"/>
      <c r="KZ4" s="2"/>
      <c r="LA4" s="2"/>
      <c r="LB4" s="2"/>
      <c r="LC4" s="2"/>
      <c r="LD4" s="2"/>
      <c r="LE4" s="2"/>
      <c r="LF4" s="2"/>
      <c r="LG4" s="2"/>
      <c r="LH4" s="2"/>
      <c r="LI4" s="2"/>
      <c r="LJ4" s="2"/>
      <c r="LK4" s="2"/>
      <c r="LL4" s="2"/>
      <c r="LM4" s="2"/>
      <c r="LN4" s="2"/>
      <c r="LO4" s="2"/>
      <c r="LP4" s="2"/>
      <c r="LQ4" s="2"/>
      <c r="LR4" s="2"/>
      <c r="LS4" s="2"/>
      <c r="LT4" s="2"/>
      <c r="LU4" s="2"/>
      <c r="LV4" s="2"/>
      <c r="LW4" s="2"/>
      <c r="LX4" s="2"/>
      <c r="LY4" s="2"/>
      <c r="LZ4" s="2"/>
      <c r="MA4" s="2"/>
      <c r="MB4" s="2"/>
      <c r="MC4" s="2"/>
      <c r="MD4" s="2"/>
      <c r="ME4" s="2"/>
      <c r="MF4" s="2"/>
      <c r="MG4" s="2"/>
      <c r="MH4" s="2"/>
      <c r="MI4" s="2"/>
      <c r="MJ4" s="2"/>
      <c r="MK4" s="2"/>
      <c r="ML4" s="2"/>
      <c r="MM4" s="2"/>
      <c r="MN4" s="2"/>
      <c r="MO4" s="2"/>
      <c r="MP4" s="2"/>
      <c r="MQ4" s="2"/>
      <c r="MR4" s="2"/>
      <c r="MS4" s="2"/>
      <c r="MT4" s="2"/>
      <c r="MU4" s="2"/>
      <c r="MV4" s="2"/>
      <c r="MW4" s="2"/>
      <c r="MX4" s="2"/>
      <c r="MY4" s="2"/>
      <c r="MZ4" s="2"/>
      <c r="NA4" s="2"/>
      <c r="NB4" s="2"/>
      <c r="NC4" s="2"/>
      <c r="ND4" s="2"/>
      <c r="NE4" s="2"/>
      <c r="NF4" s="2"/>
      <c r="NG4" s="2"/>
      <c r="NH4" s="2"/>
      <c r="NI4" s="2"/>
      <c r="NJ4" s="2"/>
      <c r="NK4" s="2"/>
      <c r="NL4" s="2"/>
      <c r="NM4" s="2"/>
      <c r="NN4" s="2"/>
      <c r="NO4" s="2"/>
      <c r="NP4" s="2"/>
      <c r="NQ4" s="2"/>
      <c r="NR4" s="2"/>
      <c r="NS4" s="2"/>
      <c r="NT4" s="2"/>
      <c r="NU4" s="2"/>
      <c r="NV4" s="2"/>
      <c r="NW4" s="2"/>
      <c r="NX4" s="2"/>
      <c r="NY4" s="2"/>
      <c r="NZ4" s="2"/>
      <c r="OA4" s="2"/>
      <c r="OB4" s="2"/>
      <c r="OC4" s="2"/>
      <c r="OD4" s="2"/>
      <c r="OE4" s="2"/>
      <c r="OF4" s="2"/>
      <c r="OG4" s="2"/>
      <c r="OH4" s="2"/>
      <c r="OI4" s="2"/>
      <c r="OJ4" s="2"/>
      <c r="OK4" s="2"/>
      <c r="OL4" s="2"/>
      <c r="OM4" s="2"/>
      <c r="ON4" s="2"/>
      <c r="OO4" s="2"/>
      <c r="OP4" s="2"/>
      <c r="OQ4" s="2"/>
      <c r="OR4" s="2"/>
      <c r="OS4" s="2"/>
      <c r="OT4" s="2"/>
      <c r="OU4" s="2"/>
      <c r="OV4" s="2"/>
      <c r="OW4" s="2"/>
      <c r="OX4" s="2"/>
      <c r="OY4" s="2"/>
      <c r="OZ4" s="2"/>
      <c r="PA4" s="2"/>
      <c r="PB4" s="2"/>
      <c r="PC4" s="2"/>
      <c r="PD4" s="2"/>
      <c r="PE4" s="2"/>
      <c r="PF4" s="2"/>
      <c r="PG4" s="2"/>
      <c r="PH4" s="2"/>
      <c r="PI4" s="2"/>
      <c r="PJ4" s="2"/>
      <c r="PK4" s="2"/>
      <c r="PL4" s="2"/>
      <c r="PM4" s="2"/>
      <c r="PN4" s="2"/>
      <c r="PO4" s="2"/>
      <c r="PP4" s="2"/>
      <c r="PQ4" s="2"/>
      <c r="PR4" s="2"/>
      <c r="PS4" s="2"/>
      <c r="PT4" s="2"/>
      <c r="PU4" s="2"/>
      <c r="PV4" s="2"/>
      <c r="PW4" s="2"/>
      <c r="PX4" s="2"/>
      <c r="PY4" s="2"/>
      <c r="PZ4" s="2"/>
      <c r="QA4" s="2"/>
      <c r="QB4" s="2"/>
      <c r="QC4" s="2"/>
      <c r="QD4" s="2"/>
      <c r="QE4" s="2"/>
      <c r="QF4" s="2"/>
      <c r="QG4" s="2"/>
      <c r="QH4" s="2"/>
      <c r="QI4" s="2"/>
      <c r="QJ4" s="2"/>
      <c r="QK4" s="2"/>
      <c r="QL4" s="2"/>
      <c r="QM4" s="2"/>
      <c r="QN4" s="2"/>
      <c r="QO4" s="2"/>
      <c r="QP4" s="2"/>
      <c r="QQ4" s="2"/>
      <c r="QR4" s="2"/>
      <c r="QS4" s="2"/>
      <c r="QT4" s="2"/>
      <c r="QU4" s="2"/>
      <c r="QV4" s="2"/>
      <c r="QW4" s="2"/>
      <c r="QX4" s="2"/>
      <c r="QY4" s="2"/>
      <c r="QZ4" s="2"/>
      <c r="RA4" s="2"/>
      <c r="RB4" s="2"/>
      <c r="RC4" s="2"/>
      <c r="RD4" s="2"/>
      <c r="RE4" s="2"/>
      <c r="RF4" s="2"/>
      <c r="RG4" s="2"/>
      <c r="RH4" s="2"/>
      <c r="RI4" s="2"/>
      <c r="RJ4" s="2"/>
      <c r="RK4" s="2"/>
      <c r="RL4" s="2"/>
      <c r="RM4" s="2"/>
      <c r="RN4" s="2"/>
      <c r="RO4" s="2"/>
      <c r="RP4" s="2"/>
      <c r="RQ4" s="2">
        <v>712</v>
      </c>
      <c r="RR4" s="2">
        <v>107</v>
      </c>
      <c r="RS4" s="2"/>
      <c r="RT4" s="2"/>
      <c r="RU4" s="2"/>
      <c r="RV4" s="2"/>
      <c r="RW4" s="2"/>
      <c r="RX4" s="2"/>
      <c r="RY4" s="2"/>
      <c r="RZ4" s="2"/>
      <c r="SA4" s="2"/>
      <c r="SB4" s="2"/>
      <c r="SC4" s="2"/>
      <c r="SD4" s="2"/>
      <c r="SE4" s="2"/>
      <c r="SF4" s="2"/>
      <c r="SG4" s="2"/>
      <c r="SH4" s="2"/>
      <c r="SI4" s="2"/>
      <c r="SJ4" s="2"/>
      <c r="SK4" s="2"/>
      <c r="SL4" s="2"/>
      <c r="SM4" s="2"/>
      <c r="SN4" s="2"/>
      <c r="SO4" s="2"/>
      <c r="SP4" s="2"/>
      <c r="SQ4" s="2"/>
      <c r="SR4" s="2"/>
      <c r="SS4" s="2"/>
      <c r="ST4" s="2"/>
      <c r="SU4" s="2"/>
      <c r="SV4" s="2"/>
      <c r="SW4" s="2"/>
      <c r="SX4" s="2"/>
      <c r="SY4" s="2"/>
      <c r="SZ4" s="2"/>
      <c r="TA4" s="2"/>
      <c r="TB4" s="2"/>
      <c r="TC4" s="2"/>
      <c r="TD4" s="2"/>
      <c r="TE4" s="2"/>
      <c r="TF4" s="2"/>
      <c r="TG4" s="2"/>
      <c r="TH4" s="2"/>
      <c r="TI4" s="2"/>
      <c r="TJ4" s="2"/>
      <c r="TK4" s="2"/>
      <c r="TL4" s="2"/>
      <c r="TM4" s="2"/>
      <c r="TN4" s="2"/>
      <c r="TO4" s="2"/>
      <c r="TP4" s="2"/>
      <c r="TQ4" s="2"/>
      <c r="TR4" s="2"/>
      <c r="TS4" s="2"/>
      <c r="TT4" s="2"/>
      <c r="TU4" s="2"/>
      <c r="TV4" s="2"/>
      <c r="TW4" s="2"/>
      <c r="TX4" s="2"/>
      <c r="TY4" s="2"/>
      <c r="TZ4" s="2"/>
      <c r="UA4" s="2"/>
      <c r="UB4" s="2"/>
      <c r="UC4" s="2"/>
      <c r="UD4" s="2"/>
      <c r="UE4" s="2"/>
      <c r="UF4" s="2"/>
      <c r="UG4" s="2"/>
      <c r="UH4" s="2"/>
      <c r="UI4" s="2"/>
      <c r="UJ4" s="2"/>
      <c r="UK4" s="2"/>
      <c r="UL4" s="2"/>
      <c r="UM4" s="2"/>
      <c r="UN4" s="2"/>
      <c r="UO4" s="2"/>
      <c r="UP4" s="2"/>
      <c r="UQ4" s="2"/>
      <c r="UR4" s="2"/>
      <c r="US4" s="2"/>
      <c r="UT4" s="2"/>
      <c r="UU4" s="2"/>
      <c r="UV4" s="2"/>
      <c r="UW4" s="2"/>
      <c r="UX4" s="2"/>
      <c r="UY4" s="2"/>
      <c r="UZ4" s="2"/>
      <c r="VA4" s="2"/>
      <c r="VB4" s="2"/>
      <c r="VC4" s="2"/>
      <c r="VD4" s="2"/>
      <c r="VE4" s="2"/>
      <c r="VF4" s="2"/>
      <c r="VG4" s="2"/>
      <c r="VH4" s="2"/>
      <c r="VI4" s="2"/>
      <c r="VJ4" s="2"/>
      <c r="VK4" s="2"/>
      <c r="VL4" s="2"/>
      <c r="VM4" s="2"/>
      <c r="VN4" s="2"/>
      <c r="VO4" s="2"/>
      <c r="VP4" s="2"/>
      <c r="VQ4" s="2"/>
      <c r="VR4" s="2"/>
      <c r="VS4" s="2"/>
      <c r="VT4" s="2"/>
      <c r="VU4" s="2"/>
      <c r="VV4" s="2"/>
      <c r="VW4" s="2"/>
      <c r="VX4" s="2"/>
      <c r="VY4" s="2"/>
      <c r="VZ4" s="2"/>
      <c r="WA4" s="2"/>
      <c r="WB4" s="2"/>
      <c r="WC4" s="2"/>
      <c r="WD4" s="2"/>
      <c r="WE4" s="2"/>
      <c r="WF4" s="2"/>
      <c r="WG4" s="2"/>
      <c r="WH4" s="2"/>
      <c r="WI4" s="2"/>
      <c r="WJ4" s="2"/>
      <c r="WK4" s="2"/>
      <c r="WL4" s="2"/>
      <c r="WM4" s="2"/>
      <c r="WN4" s="2"/>
      <c r="WO4" s="2"/>
      <c r="WP4" s="2"/>
      <c r="WQ4" s="2"/>
      <c r="WR4" s="2"/>
      <c r="WS4" s="2"/>
      <c r="WT4" s="2"/>
      <c r="WU4" s="2"/>
      <c r="WV4" s="2"/>
      <c r="WW4" s="2"/>
      <c r="WX4" s="2"/>
      <c r="WY4" s="2"/>
      <c r="WZ4" s="2"/>
      <c r="XA4" s="2"/>
      <c r="XB4" s="2"/>
      <c r="XC4" s="2"/>
      <c r="XD4" s="2"/>
      <c r="XE4" s="2"/>
      <c r="XF4" s="2"/>
      <c r="XG4" s="2"/>
      <c r="XH4" s="2"/>
      <c r="XI4" s="2"/>
      <c r="XJ4" s="2"/>
      <c r="XK4" s="2"/>
      <c r="XL4" s="2"/>
      <c r="XM4" s="2"/>
      <c r="XN4" s="2"/>
      <c r="XO4" s="2"/>
      <c r="XP4" s="2"/>
      <c r="XQ4" s="2"/>
      <c r="XR4" s="2"/>
      <c r="XS4" s="2"/>
      <c r="XT4" s="2"/>
      <c r="XU4" s="2"/>
      <c r="XV4" s="2"/>
      <c r="XW4" s="2"/>
      <c r="XX4" s="2"/>
      <c r="XY4" s="2"/>
      <c r="XZ4" s="2"/>
      <c r="YA4" s="2"/>
      <c r="YB4" s="2"/>
      <c r="YC4" s="2"/>
      <c r="YD4" s="2"/>
      <c r="YE4" s="2"/>
      <c r="YF4" s="2"/>
      <c r="YG4" s="2"/>
      <c r="YH4" s="2"/>
      <c r="YI4" s="2"/>
      <c r="YJ4" s="2"/>
      <c r="YK4" s="2"/>
      <c r="YL4" s="2"/>
      <c r="YM4" s="2"/>
      <c r="YN4" s="2"/>
      <c r="YO4" s="2"/>
      <c r="YP4" s="2"/>
      <c r="YQ4" s="2"/>
      <c r="YR4" s="2"/>
      <c r="YS4" s="2"/>
      <c r="YT4" s="2"/>
      <c r="YU4" s="2"/>
      <c r="YV4" s="2"/>
      <c r="YW4" s="2"/>
      <c r="YX4" s="2"/>
      <c r="YY4" s="2"/>
      <c r="YZ4" s="2"/>
      <c r="ZA4" s="2"/>
      <c r="ZB4" s="2"/>
      <c r="ZC4" s="2"/>
      <c r="ZD4" s="2"/>
      <c r="ZE4" s="2"/>
      <c r="ZF4" s="2"/>
      <c r="ZG4" s="2"/>
      <c r="ZH4" s="2"/>
      <c r="ZI4" s="2"/>
      <c r="ZJ4" s="2"/>
      <c r="ZK4" s="2"/>
      <c r="ZL4" s="2"/>
      <c r="ZM4" s="2"/>
      <c r="ZN4" s="2"/>
      <c r="ZO4" s="2"/>
      <c r="ZP4" s="2"/>
      <c r="ZQ4" s="2"/>
      <c r="ZR4" s="2"/>
      <c r="ZS4" s="2"/>
      <c r="ZT4" s="2"/>
      <c r="ZU4" s="2"/>
      <c r="ZV4" s="2"/>
      <c r="ZW4" s="2"/>
      <c r="ZX4" s="2"/>
      <c r="ZY4" s="2"/>
      <c r="ZZ4" s="2"/>
      <c r="AAA4" s="2"/>
      <c r="AAB4" s="2"/>
      <c r="AAC4" s="2"/>
      <c r="AAD4" s="2"/>
      <c r="AAE4" s="2"/>
      <c r="AAF4" s="2"/>
      <c r="AAG4" s="2"/>
      <c r="AAH4" s="2"/>
      <c r="AAI4" s="2"/>
      <c r="AAJ4" s="2"/>
      <c r="AAK4" s="2"/>
      <c r="AAL4" s="2"/>
      <c r="AAM4" s="2"/>
      <c r="AAN4" s="2"/>
      <c r="AAO4" s="2"/>
      <c r="AAP4" s="2"/>
      <c r="AAQ4" s="2"/>
      <c r="AAR4" s="2"/>
      <c r="AAS4" s="2"/>
      <c r="AAT4" s="2"/>
      <c r="AAU4" s="2"/>
      <c r="AAV4" s="2"/>
      <c r="AAW4" s="2"/>
      <c r="AAX4" s="2"/>
      <c r="AAY4" s="2"/>
      <c r="AAZ4" s="2"/>
      <c r="ABA4" s="2"/>
      <c r="ABB4" s="2"/>
      <c r="ABC4" s="2"/>
      <c r="ABD4" s="2"/>
      <c r="ABE4" s="2"/>
      <c r="ABF4" s="2"/>
      <c r="ABG4" s="2"/>
      <c r="ABH4" s="2"/>
      <c r="ABI4" s="2"/>
      <c r="ABJ4" s="2"/>
      <c r="ABK4" s="2"/>
      <c r="ABL4" s="2"/>
      <c r="ABM4" s="2"/>
      <c r="ABN4" s="2"/>
      <c r="ABO4" s="2"/>
      <c r="ABP4" s="2"/>
      <c r="ABQ4" s="2"/>
      <c r="ABR4" s="2"/>
      <c r="ABS4" s="2"/>
      <c r="ABT4" s="2"/>
      <c r="ABU4" s="2"/>
      <c r="ABV4" s="2"/>
      <c r="ABW4" s="2"/>
      <c r="ABX4" s="2"/>
      <c r="ABY4" s="2"/>
      <c r="ABZ4" s="2"/>
      <c r="ACA4" s="2"/>
      <c r="ACB4" s="2"/>
      <c r="ACC4" s="2"/>
      <c r="ACD4" s="2"/>
      <c r="ACE4" s="2"/>
      <c r="ACF4" s="2"/>
      <c r="ACG4" s="2"/>
      <c r="ACH4" s="2"/>
      <c r="ACI4" s="2"/>
      <c r="ACJ4" s="2"/>
      <c r="ACK4" s="2"/>
      <c r="ACL4" s="2"/>
      <c r="ACM4" s="2"/>
      <c r="ACN4" s="2"/>
      <c r="ACO4" s="2"/>
      <c r="ACP4" s="2"/>
      <c r="ACQ4" s="2"/>
      <c r="ACR4" s="2"/>
      <c r="ACS4" s="2"/>
      <c r="ACT4" s="2"/>
      <c r="ACU4" s="2"/>
      <c r="ACV4" s="2"/>
      <c r="ACW4" s="2"/>
      <c r="ACX4" s="2"/>
      <c r="ACY4" s="2"/>
      <c r="ACZ4" s="2"/>
      <c r="ADA4" s="2"/>
      <c r="ADB4" s="2"/>
      <c r="ADC4" s="2"/>
      <c r="ADD4" s="2"/>
      <c r="ADE4" s="2"/>
      <c r="ADF4" s="2"/>
      <c r="ADG4" s="2"/>
      <c r="ADH4" s="2"/>
      <c r="ADI4" s="2"/>
      <c r="ADJ4" s="2"/>
      <c r="ADK4" s="2"/>
      <c r="ADL4" s="2"/>
      <c r="ADM4" s="2"/>
      <c r="ADN4" s="2"/>
      <c r="ADO4" s="2"/>
      <c r="ADP4" s="2"/>
      <c r="ADQ4" s="2"/>
      <c r="ADR4" s="2"/>
      <c r="ADS4" s="2"/>
      <c r="ADT4" s="2"/>
      <c r="ADU4" s="2"/>
      <c r="ADV4" s="2"/>
      <c r="ADW4" s="2"/>
      <c r="ADX4" s="2"/>
      <c r="ADY4" s="2"/>
      <c r="ADZ4" s="2"/>
      <c r="AEA4" s="2"/>
      <c r="AEB4" s="2"/>
      <c r="AEC4" s="2"/>
      <c r="AED4" s="2"/>
      <c r="AEE4" s="2"/>
      <c r="AEF4" s="2"/>
      <c r="AEG4" s="2"/>
      <c r="AEH4" s="2"/>
      <c r="AEI4" s="2"/>
      <c r="AEJ4" s="2"/>
      <c r="AEK4" s="2"/>
      <c r="AEL4" s="2"/>
      <c r="AEM4" s="2"/>
      <c r="AEN4" s="2"/>
      <c r="AEO4" s="2"/>
      <c r="AEP4" s="2"/>
      <c r="AEQ4" s="2"/>
      <c r="AER4" s="2"/>
      <c r="AES4" s="2"/>
      <c r="AET4" s="2"/>
      <c r="AEU4" s="2"/>
      <c r="AEV4" s="2"/>
      <c r="AEW4" s="2"/>
      <c r="AEX4" s="2"/>
      <c r="AEY4" s="2"/>
      <c r="AEZ4" s="2"/>
      <c r="AFA4" s="2">
        <v>88</v>
      </c>
      <c r="AFB4" s="2">
        <v>7401708</v>
      </c>
      <c r="AFC4" s="2"/>
      <c r="AFD4" s="2"/>
      <c r="AFE4" s="2"/>
      <c r="AFF4" s="2"/>
      <c r="AFG4" s="2"/>
      <c r="AFH4" s="2"/>
      <c r="AFI4" s="2"/>
      <c r="AFJ4" s="2"/>
      <c r="AFK4" s="2"/>
      <c r="AFL4" s="2"/>
      <c r="AFM4" s="2"/>
      <c r="AFN4" s="2"/>
      <c r="AFO4" s="2"/>
      <c r="AFP4" s="2"/>
      <c r="AFQ4" s="2"/>
      <c r="AFR4" s="2"/>
      <c r="AFS4" s="2"/>
      <c r="AFT4" s="2"/>
      <c r="AFU4" s="2"/>
      <c r="AFV4" s="2"/>
      <c r="AFW4" s="2"/>
      <c r="AFX4" s="2"/>
      <c r="AFY4" s="2"/>
      <c r="AFZ4" s="2"/>
      <c r="AGA4" s="2"/>
    </row>
    <row r="5" spans="1:859" x14ac:dyDescent="0.25">
      <c r="A5" s="2">
        <v>2009</v>
      </c>
      <c r="B5" s="2"/>
      <c r="C5" s="2">
        <v>65</v>
      </c>
      <c r="D5" s="2">
        <v>10909536</v>
      </c>
      <c r="E5" s="2">
        <v>5</v>
      </c>
      <c r="F5" s="2">
        <v>51396</v>
      </c>
      <c r="G5" s="2">
        <v>5</v>
      </c>
      <c r="H5" s="2">
        <v>51396</v>
      </c>
      <c r="I5" s="2">
        <v>4944</v>
      </c>
      <c r="J5" s="2">
        <v>5</v>
      </c>
      <c r="K5" s="2" t="s">
        <v>23</v>
      </c>
      <c r="L5" s="2" t="s">
        <v>23</v>
      </c>
      <c r="M5" s="2">
        <v>2</v>
      </c>
      <c r="N5" s="2" t="s">
        <v>23</v>
      </c>
      <c r="O5" s="2" t="s">
        <v>23</v>
      </c>
      <c r="P5" s="2"/>
      <c r="Q5" s="2"/>
      <c r="R5" s="2"/>
      <c r="S5" s="2"/>
      <c r="T5" s="2"/>
      <c r="U5" s="2"/>
      <c r="V5" s="2"/>
      <c r="W5" s="2"/>
      <c r="X5" s="2"/>
      <c r="Y5" s="2"/>
      <c r="Z5" s="2"/>
      <c r="AA5" s="2">
        <v>5</v>
      </c>
      <c r="AB5" s="2">
        <v>51396</v>
      </c>
      <c r="AC5" s="2">
        <v>5</v>
      </c>
      <c r="AD5" s="2">
        <v>51396</v>
      </c>
      <c r="AE5" s="2">
        <v>4944</v>
      </c>
      <c r="AF5" s="2">
        <v>5</v>
      </c>
      <c r="AG5" s="2" t="s">
        <v>23</v>
      </c>
      <c r="AH5" s="2" t="s">
        <v>23</v>
      </c>
      <c r="AI5" s="2">
        <v>2</v>
      </c>
      <c r="AJ5" s="2" t="s">
        <v>23</v>
      </c>
      <c r="AK5" s="2" t="s">
        <v>23</v>
      </c>
      <c r="AL5" s="2"/>
      <c r="AM5" s="2"/>
      <c r="AN5" s="2"/>
      <c r="AO5" s="2">
        <v>5</v>
      </c>
      <c r="AP5" s="2" t="s">
        <v>23</v>
      </c>
      <c r="AQ5" s="2">
        <v>5</v>
      </c>
      <c r="AR5" s="2" t="s">
        <v>23</v>
      </c>
      <c r="AS5" s="2" t="s">
        <v>23</v>
      </c>
      <c r="AT5" s="2">
        <v>5</v>
      </c>
      <c r="AU5" s="2" t="s">
        <v>23</v>
      </c>
      <c r="AV5" s="2" t="s">
        <v>23</v>
      </c>
      <c r="AW5" s="2"/>
      <c r="AX5" s="2"/>
      <c r="AY5" s="2"/>
      <c r="AZ5" s="2">
        <v>2</v>
      </c>
      <c r="BA5" s="2" t="s">
        <v>23</v>
      </c>
      <c r="BB5" s="2">
        <v>2</v>
      </c>
      <c r="BC5" s="2" t="s">
        <v>23</v>
      </c>
      <c r="BD5" s="2" t="s">
        <v>23</v>
      </c>
      <c r="BE5" s="2">
        <v>2</v>
      </c>
      <c r="BF5" s="2" t="s">
        <v>23</v>
      </c>
      <c r="BG5" s="2" t="s">
        <v>23</v>
      </c>
      <c r="BH5" s="2"/>
      <c r="BI5" s="2"/>
      <c r="BJ5" s="2"/>
      <c r="BK5" s="2">
        <v>4</v>
      </c>
      <c r="BL5" s="2" t="s">
        <v>23</v>
      </c>
      <c r="BM5" s="2">
        <v>4</v>
      </c>
      <c r="BN5" s="2" t="s">
        <v>23</v>
      </c>
      <c r="BO5" s="2" t="s">
        <v>23</v>
      </c>
      <c r="BP5" s="2">
        <v>4</v>
      </c>
      <c r="BQ5" s="2" t="s">
        <v>23</v>
      </c>
      <c r="BR5" s="2" t="s">
        <v>23</v>
      </c>
      <c r="BS5" s="2"/>
      <c r="BT5" s="2"/>
      <c r="BU5" s="2"/>
      <c r="BV5" s="2">
        <v>3</v>
      </c>
      <c r="BW5" s="2" t="s">
        <v>23</v>
      </c>
      <c r="BX5" s="2">
        <v>3</v>
      </c>
      <c r="BY5" s="2" t="s">
        <v>23</v>
      </c>
      <c r="BZ5" s="2" t="s">
        <v>23</v>
      </c>
      <c r="CA5" s="2">
        <v>3</v>
      </c>
      <c r="CB5" s="2" t="s">
        <v>23</v>
      </c>
      <c r="CC5" s="2" t="s">
        <v>23</v>
      </c>
      <c r="CD5" s="2"/>
      <c r="CE5" s="2"/>
      <c r="CF5" s="2"/>
      <c r="CG5" s="2"/>
      <c r="CH5" s="2"/>
      <c r="CI5" s="2"/>
      <c r="CJ5" s="2">
        <v>1</v>
      </c>
      <c r="CK5" s="2" t="s">
        <v>23</v>
      </c>
      <c r="CL5" s="2">
        <v>1</v>
      </c>
      <c r="CM5" s="2" t="s">
        <v>23</v>
      </c>
      <c r="CN5" s="2" t="s">
        <v>23</v>
      </c>
      <c r="CO5" s="2">
        <v>1</v>
      </c>
      <c r="CP5" s="2" t="s">
        <v>23</v>
      </c>
      <c r="CQ5" s="2" t="s">
        <v>23</v>
      </c>
      <c r="CR5" s="2"/>
      <c r="CS5" s="2"/>
      <c r="CT5" s="2"/>
      <c r="CU5" s="2">
        <v>3</v>
      </c>
      <c r="CV5" s="2" t="s">
        <v>23</v>
      </c>
      <c r="CW5" s="2">
        <v>3</v>
      </c>
      <c r="CX5" s="2" t="s">
        <v>23</v>
      </c>
      <c r="CY5" s="2" t="s">
        <v>23</v>
      </c>
      <c r="CZ5" s="2">
        <v>3</v>
      </c>
      <c r="DA5" s="2" t="s">
        <v>23</v>
      </c>
      <c r="DB5" s="2" t="s">
        <v>23</v>
      </c>
      <c r="DC5" s="2"/>
      <c r="DD5" s="2"/>
      <c r="DE5" s="2"/>
      <c r="DF5" s="2"/>
      <c r="DG5" s="2"/>
      <c r="DH5" s="2"/>
      <c r="DI5" s="2">
        <v>9</v>
      </c>
      <c r="DJ5" s="2">
        <v>45942</v>
      </c>
      <c r="DK5" s="2">
        <v>1</v>
      </c>
      <c r="DL5" s="2" t="s">
        <v>23</v>
      </c>
      <c r="DM5" s="2" t="s">
        <v>23</v>
      </c>
      <c r="DN5" s="2">
        <v>8</v>
      </c>
      <c r="DO5" s="2" t="s">
        <v>23</v>
      </c>
      <c r="DP5" s="2">
        <v>33415</v>
      </c>
      <c r="DQ5" s="2"/>
      <c r="DR5" s="2"/>
      <c r="DS5" s="2"/>
      <c r="DT5" s="2"/>
      <c r="DU5" s="2"/>
      <c r="DV5" s="2"/>
      <c r="DW5" s="2">
        <v>8</v>
      </c>
      <c r="DX5" s="2" t="s">
        <v>23</v>
      </c>
      <c r="DY5" s="2">
        <v>33415</v>
      </c>
      <c r="DZ5" s="2">
        <v>4</v>
      </c>
      <c r="EA5" s="2" t="s">
        <v>23</v>
      </c>
      <c r="EB5" s="2">
        <v>1</v>
      </c>
      <c r="EC5" s="2" t="s">
        <v>23</v>
      </c>
      <c r="ED5" s="2" t="s">
        <v>23</v>
      </c>
      <c r="EE5" s="2">
        <v>3</v>
      </c>
      <c r="EF5" s="2">
        <v>1275</v>
      </c>
      <c r="EG5" s="2">
        <v>1225</v>
      </c>
      <c r="EH5" s="2"/>
      <c r="EI5" s="2"/>
      <c r="EJ5" s="2"/>
      <c r="EK5" s="2">
        <v>3</v>
      </c>
      <c r="EL5" s="2">
        <v>1275</v>
      </c>
      <c r="EM5" s="2">
        <v>1225</v>
      </c>
      <c r="EN5" s="2">
        <v>7</v>
      </c>
      <c r="EO5" s="2" t="s">
        <v>23</v>
      </c>
      <c r="EP5" s="2">
        <v>1</v>
      </c>
      <c r="EQ5" s="2" t="s">
        <v>23</v>
      </c>
      <c r="ER5" s="2" t="s">
        <v>23</v>
      </c>
      <c r="ES5" s="2">
        <v>6</v>
      </c>
      <c r="ET5" s="2" t="s">
        <v>23</v>
      </c>
      <c r="EU5" s="2">
        <v>32190</v>
      </c>
      <c r="EV5" s="2"/>
      <c r="EW5" s="2"/>
      <c r="EX5" s="2"/>
      <c r="EY5" s="2"/>
      <c r="EZ5" s="2"/>
      <c r="FA5" s="2"/>
      <c r="FB5" s="2">
        <v>6</v>
      </c>
      <c r="FC5" s="2" t="s">
        <v>23</v>
      </c>
      <c r="FD5" s="2">
        <v>32190</v>
      </c>
      <c r="FE5" s="2">
        <v>2</v>
      </c>
      <c r="FF5" s="2" t="s">
        <v>23</v>
      </c>
      <c r="FG5" s="2">
        <v>1</v>
      </c>
      <c r="FH5" s="2" t="s">
        <v>23</v>
      </c>
      <c r="FI5" s="2" t="s">
        <v>23</v>
      </c>
      <c r="FJ5" s="2">
        <v>2</v>
      </c>
      <c r="FK5" s="2" t="s">
        <v>23</v>
      </c>
      <c r="FL5" s="2" t="s">
        <v>23</v>
      </c>
      <c r="FM5" s="2">
        <v>1</v>
      </c>
      <c r="FN5" s="2" t="s">
        <v>23</v>
      </c>
      <c r="FO5" s="2" t="s">
        <v>23</v>
      </c>
      <c r="FP5" s="2">
        <v>1</v>
      </c>
      <c r="FQ5" s="2" t="s">
        <v>23</v>
      </c>
      <c r="FR5" s="2" t="s">
        <v>23</v>
      </c>
      <c r="FS5" s="2">
        <v>2</v>
      </c>
      <c r="FT5" s="2" t="s">
        <v>23</v>
      </c>
      <c r="FU5" s="2" t="s">
        <v>23</v>
      </c>
      <c r="FV5" s="2">
        <v>2</v>
      </c>
      <c r="FW5" s="2" t="s">
        <v>23</v>
      </c>
      <c r="FX5" s="2">
        <v>1</v>
      </c>
      <c r="FY5" s="2" t="s">
        <v>23</v>
      </c>
      <c r="FZ5" s="2" t="s">
        <v>23</v>
      </c>
      <c r="GA5" s="2">
        <v>2</v>
      </c>
      <c r="GB5" s="2" t="s">
        <v>23</v>
      </c>
      <c r="GC5" s="2" t="s">
        <v>23</v>
      </c>
      <c r="GD5" s="2">
        <v>1</v>
      </c>
      <c r="GE5" s="2" t="s">
        <v>23</v>
      </c>
      <c r="GF5" s="2" t="s">
        <v>23</v>
      </c>
      <c r="GG5" s="2">
        <v>1</v>
      </c>
      <c r="GH5" s="2" t="s">
        <v>23</v>
      </c>
      <c r="GI5" s="2" t="s">
        <v>23</v>
      </c>
      <c r="GJ5" s="2">
        <v>2</v>
      </c>
      <c r="GK5" s="2" t="s">
        <v>23</v>
      </c>
      <c r="GL5" s="2" t="s">
        <v>23</v>
      </c>
      <c r="GM5" s="2"/>
      <c r="GN5" s="2"/>
      <c r="GO5" s="2"/>
      <c r="GP5" s="2"/>
      <c r="GQ5" s="2"/>
      <c r="GR5" s="2"/>
      <c r="GS5" s="2"/>
      <c r="GT5" s="2"/>
      <c r="GU5" s="2"/>
      <c r="GV5" s="2"/>
      <c r="GW5" s="2"/>
      <c r="GX5" s="2"/>
      <c r="GY5" s="2"/>
      <c r="GZ5" s="2"/>
      <c r="HA5" s="2"/>
      <c r="HB5" s="2"/>
      <c r="HC5" s="2"/>
      <c r="HD5" s="2"/>
      <c r="HE5" s="2"/>
      <c r="HF5" s="2"/>
      <c r="HG5" s="2"/>
      <c r="HH5" s="2"/>
      <c r="HI5" s="2"/>
      <c r="HJ5" s="2"/>
      <c r="HK5" s="2"/>
      <c r="HL5" s="2"/>
      <c r="HM5" s="2"/>
      <c r="HN5" s="2"/>
      <c r="HO5" s="2"/>
      <c r="HP5" s="2"/>
      <c r="HQ5" s="2"/>
      <c r="HR5" s="2"/>
      <c r="HS5" s="2"/>
      <c r="HT5" s="2"/>
      <c r="HU5" s="2"/>
      <c r="HV5" s="2"/>
      <c r="HW5" s="2">
        <v>8</v>
      </c>
      <c r="HX5" s="2">
        <v>84738</v>
      </c>
      <c r="HY5" s="2">
        <v>8</v>
      </c>
      <c r="HZ5" s="2">
        <v>84738</v>
      </c>
      <c r="IA5" s="2">
        <v>26140</v>
      </c>
      <c r="IB5" s="2">
        <v>6</v>
      </c>
      <c r="IC5" s="2">
        <v>72752</v>
      </c>
      <c r="ID5" s="2" t="s">
        <v>23</v>
      </c>
      <c r="IE5" s="2">
        <v>2</v>
      </c>
      <c r="IF5" s="2" t="s">
        <v>23</v>
      </c>
      <c r="IG5" s="2" t="s">
        <v>23</v>
      </c>
      <c r="IH5" s="2">
        <v>1</v>
      </c>
      <c r="II5" s="2" t="s">
        <v>23</v>
      </c>
      <c r="IJ5" s="2" t="s">
        <v>23</v>
      </c>
      <c r="IK5" s="2">
        <v>4</v>
      </c>
      <c r="IL5" s="2">
        <v>7758</v>
      </c>
      <c r="IM5" s="2">
        <v>4</v>
      </c>
      <c r="IN5" s="2">
        <v>7758</v>
      </c>
      <c r="IO5" s="2">
        <v>805</v>
      </c>
      <c r="IP5" s="2">
        <v>2</v>
      </c>
      <c r="IQ5" s="2" t="s">
        <v>23</v>
      </c>
      <c r="IR5" s="2" t="s">
        <v>23</v>
      </c>
      <c r="IS5" s="2">
        <v>2</v>
      </c>
      <c r="IT5" s="2" t="s">
        <v>23</v>
      </c>
      <c r="IU5" s="2" t="s">
        <v>23</v>
      </c>
      <c r="IV5" s="2"/>
      <c r="IW5" s="2"/>
      <c r="IX5" s="2"/>
      <c r="IY5" s="2">
        <v>5</v>
      </c>
      <c r="IZ5" s="2">
        <v>76980</v>
      </c>
      <c r="JA5" s="2">
        <v>5</v>
      </c>
      <c r="JB5" s="2">
        <v>76980</v>
      </c>
      <c r="JC5" s="2">
        <v>25335</v>
      </c>
      <c r="JD5" s="2">
        <v>4</v>
      </c>
      <c r="JE5" s="2" t="s">
        <v>23</v>
      </c>
      <c r="JF5" s="2" t="s">
        <v>23</v>
      </c>
      <c r="JG5" s="2">
        <v>1</v>
      </c>
      <c r="JH5" s="2" t="s">
        <v>23</v>
      </c>
      <c r="JI5" s="2" t="s">
        <v>23</v>
      </c>
      <c r="JJ5" s="2">
        <v>1</v>
      </c>
      <c r="JK5" s="2" t="s">
        <v>23</v>
      </c>
      <c r="JL5" s="2" t="s">
        <v>23</v>
      </c>
      <c r="JM5" s="2">
        <v>7</v>
      </c>
      <c r="JN5" s="2">
        <v>26510</v>
      </c>
      <c r="JO5" s="2">
        <v>7</v>
      </c>
      <c r="JP5" s="2">
        <v>26510</v>
      </c>
      <c r="JQ5" s="2">
        <v>6556</v>
      </c>
      <c r="JR5" s="2">
        <v>5</v>
      </c>
      <c r="JS5" s="2">
        <v>20670</v>
      </c>
      <c r="JT5" s="2" t="s">
        <v>23</v>
      </c>
      <c r="JU5" s="2"/>
      <c r="JV5" s="2"/>
      <c r="JW5" s="2"/>
      <c r="JX5" s="2">
        <v>3</v>
      </c>
      <c r="JY5" s="2">
        <v>5840</v>
      </c>
      <c r="JZ5" s="2" t="s">
        <v>23</v>
      </c>
      <c r="KA5" s="2"/>
      <c r="KB5" s="2"/>
      <c r="KC5" s="2"/>
      <c r="KD5" s="2"/>
      <c r="KE5" s="2"/>
      <c r="KF5" s="2"/>
      <c r="KG5" s="2"/>
      <c r="KH5" s="2"/>
      <c r="KI5" s="2">
        <v>7</v>
      </c>
      <c r="KJ5" s="2">
        <v>26510</v>
      </c>
      <c r="KK5" s="2">
        <v>7</v>
      </c>
      <c r="KL5" s="2">
        <v>26510</v>
      </c>
      <c r="KM5" s="2">
        <v>6556</v>
      </c>
      <c r="KN5" s="2">
        <v>5</v>
      </c>
      <c r="KO5" s="2">
        <v>20670</v>
      </c>
      <c r="KP5" s="2" t="s">
        <v>23</v>
      </c>
      <c r="KQ5" s="2"/>
      <c r="KR5" s="2"/>
      <c r="KS5" s="2"/>
      <c r="KT5" s="2">
        <v>3</v>
      </c>
      <c r="KU5" s="2">
        <v>5840</v>
      </c>
      <c r="KV5" s="2" t="s">
        <v>23</v>
      </c>
      <c r="KW5" s="2">
        <v>23</v>
      </c>
      <c r="KX5" s="2">
        <v>2636241</v>
      </c>
      <c r="KY5" s="2">
        <v>23</v>
      </c>
      <c r="KZ5" s="2">
        <v>2636241</v>
      </c>
      <c r="LA5" s="2">
        <v>199949</v>
      </c>
      <c r="LB5" s="2">
        <v>20</v>
      </c>
      <c r="LC5" s="2">
        <v>2435213</v>
      </c>
      <c r="LD5" s="2">
        <v>190041</v>
      </c>
      <c r="LE5" s="2">
        <v>10</v>
      </c>
      <c r="LF5" s="2" t="s">
        <v>23</v>
      </c>
      <c r="LG5" s="2" t="s">
        <v>23</v>
      </c>
      <c r="LH5" s="2">
        <v>2</v>
      </c>
      <c r="LI5" s="2" t="s">
        <v>23</v>
      </c>
      <c r="LJ5" s="2" t="s">
        <v>23</v>
      </c>
      <c r="LK5" s="2">
        <v>2</v>
      </c>
      <c r="LL5" s="2" t="s">
        <v>23</v>
      </c>
      <c r="LM5" s="2">
        <v>2</v>
      </c>
      <c r="LN5" s="2" t="s">
        <v>23</v>
      </c>
      <c r="LO5" s="2" t="s">
        <v>23</v>
      </c>
      <c r="LP5" s="2">
        <v>1</v>
      </c>
      <c r="LQ5" s="2" t="s">
        <v>23</v>
      </c>
      <c r="LR5" s="2" t="s">
        <v>23</v>
      </c>
      <c r="LS5" s="2">
        <v>2</v>
      </c>
      <c r="LT5" s="2" t="s">
        <v>23</v>
      </c>
      <c r="LU5" s="2" t="s">
        <v>23</v>
      </c>
      <c r="LV5" s="2"/>
      <c r="LW5" s="2"/>
      <c r="LX5" s="2"/>
      <c r="LY5" s="2">
        <v>22</v>
      </c>
      <c r="LZ5" s="2" t="s">
        <v>23</v>
      </c>
      <c r="MA5" s="2">
        <v>22</v>
      </c>
      <c r="MB5" s="2" t="s">
        <v>23</v>
      </c>
      <c r="MC5" s="2" t="s">
        <v>23</v>
      </c>
      <c r="MD5" s="2">
        <v>20</v>
      </c>
      <c r="ME5" s="2" t="s">
        <v>23</v>
      </c>
      <c r="MF5" s="2" t="s">
        <v>23</v>
      </c>
      <c r="MG5" s="2">
        <v>9</v>
      </c>
      <c r="MH5" s="2">
        <v>192110</v>
      </c>
      <c r="MI5" s="2">
        <v>6641</v>
      </c>
      <c r="MJ5" s="2">
        <v>2</v>
      </c>
      <c r="MK5" s="2" t="s">
        <v>23</v>
      </c>
      <c r="ML5" s="2" t="s">
        <v>23</v>
      </c>
      <c r="MM5" s="2">
        <v>3</v>
      </c>
      <c r="MN5" s="2">
        <v>98805</v>
      </c>
      <c r="MO5" s="2">
        <v>3</v>
      </c>
      <c r="MP5" s="2" t="s">
        <v>23</v>
      </c>
      <c r="MQ5" s="2">
        <v>4585</v>
      </c>
      <c r="MR5" s="2">
        <v>3</v>
      </c>
      <c r="MS5" s="2" t="s">
        <v>23</v>
      </c>
      <c r="MT5" s="2">
        <v>32912</v>
      </c>
      <c r="MU5" s="2">
        <v>2</v>
      </c>
      <c r="MV5" s="2" t="s">
        <v>23</v>
      </c>
      <c r="MW5" s="2" t="s">
        <v>23</v>
      </c>
      <c r="MX5" s="2">
        <v>3</v>
      </c>
      <c r="MY5" s="2" t="s">
        <v>23</v>
      </c>
      <c r="MZ5" s="2" t="s">
        <v>23</v>
      </c>
      <c r="NA5" s="2"/>
      <c r="NB5" s="2"/>
      <c r="NC5" s="2"/>
      <c r="ND5" s="2"/>
      <c r="NE5" s="2"/>
      <c r="NF5" s="2"/>
      <c r="NG5" s="2"/>
      <c r="NH5" s="2"/>
      <c r="NI5" s="2">
        <v>3</v>
      </c>
      <c r="NJ5" s="2">
        <v>98805</v>
      </c>
      <c r="NK5" s="2">
        <v>3</v>
      </c>
      <c r="NL5" s="2" t="s">
        <v>23</v>
      </c>
      <c r="NM5" s="2">
        <v>4585</v>
      </c>
      <c r="NN5" s="2">
        <v>3</v>
      </c>
      <c r="NO5" s="2" t="s">
        <v>23</v>
      </c>
      <c r="NP5" s="2">
        <v>32912</v>
      </c>
      <c r="NQ5" s="2">
        <v>2</v>
      </c>
      <c r="NR5" s="2" t="s">
        <v>23</v>
      </c>
      <c r="NS5" s="2" t="s">
        <v>23</v>
      </c>
      <c r="NT5" s="2">
        <v>3</v>
      </c>
      <c r="NU5" s="2" t="s">
        <v>23</v>
      </c>
      <c r="NV5" s="2" t="s">
        <v>23</v>
      </c>
      <c r="NW5" s="2">
        <v>10</v>
      </c>
      <c r="NX5" s="2">
        <v>165271</v>
      </c>
      <c r="NY5" s="2">
        <v>2</v>
      </c>
      <c r="NZ5" s="2" t="s">
        <v>23</v>
      </c>
      <c r="OA5" s="2" t="s">
        <v>23</v>
      </c>
      <c r="OB5" s="2">
        <v>10</v>
      </c>
      <c r="OC5" s="2" t="s">
        <v>23</v>
      </c>
      <c r="OD5" s="2">
        <v>74127</v>
      </c>
      <c r="OE5" s="2">
        <v>5</v>
      </c>
      <c r="OF5" s="2">
        <v>32500</v>
      </c>
      <c r="OG5" s="2" t="s">
        <v>23</v>
      </c>
      <c r="OH5" s="2">
        <v>2</v>
      </c>
      <c r="OI5" s="2" t="s">
        <v>23</v>
      </c>
      <c r="OJ5" s="2" t="s">
        <v>23</v>
      </c>
      <c r="OK5" s="2">
        <v>6</v>
      </c>
      <c r="OL5" s="2">
        <v>107571</v>
      </c>
      <c r="OM5" s="2">
        <v>60677</v>
      </c>
      <c r="ON5" s="2">
        <v>2</v>
      </c>
      <c r="OO5" s="2" t="s">
        <v>23</v>
      </c>
      <c r="OP5" s="2">
        <v>2</v>
      </c>
      <c r="OQ5" s="2" t="s">
        <v>23</v>
      </c>
      <c r="OR5" s="2" t="s">
        <v>23</v>
      </c>
      <c r="OS5" s="2">
        <v>1</v>
      </c>
      <c r="OT5" s="2" t="s">
        <v>23</v>
      </c>
      <c r="OU5" s="2" t="s">
        <v>23</v>
      </c>
      <c r="OV5" s="2">
        <v>1</v>
      </c>
      <c r="OW5" s="2" t="s">
        <v>23</v>
      </c>
      <c r="OX5" s="2" t="s">
        <v>23</v>
      </c>
      <c r="OY5" s="2">
        <v>8</v>
      </c>
      <c r="OZ5" s="2" t="s">
        <v>23</v>
      </c>
      <c r="PA5" s="2">
        <v>2</v>
      </c>
      <c r="PB5" s="2" t="s">
        <v>23</v>
      </c>
      <c r="PC5" s="2" t="s">
        <v>23</v>
      </c>
      <c r="PD5" s="2">
        <v>8</v>
      </c>
      <c r="PE5" s="2">
        <v>146071</v>
      </c>
      <c r="PF5" s="2" t="s">
        <v>23</v>
      </c>
      <c r="PG5" s="2">
        <v>4</v>
      </c>
      <c r="PH5" s="2" t="s">
        <v>23</v>
      </c>
      <c r="PI5" s="2">
        <v>10750</v>
      </c>
      <c r="PJ5" s="2">
        <v>2</v>
      </c>
      <c r="PK5" s="2" t="s">
        <v>23</v>
      </c>
      <c r="PL5" s="2" t="s">
        <v>23</v>
      </c>
      <c r="PM5" s="2">
        <v>5</v>
      </c>
      <c r="PN5" s="2" t="s">
        <v>23</v>
      </c>
      <c r="PO5" s="2" t="s">
        <v>23</v>
      </c>
      <c r="PP5" s="2">
        <v>3</v>
      </c>
      <c r="PQ5" s="2">
        <v>6160</v>
      </c>
      <c r="PR5" s="2">
        <v>3</v>
      </c>
      <c r="PS5" s="2">
        <v>6160</v>
      </c>
      <c r="PT5" s="2" t="s">
        <v>23</v>
      </c>
      <c r="PU5" s="2">
        <v>3</v>
      </c>
      <c r="PV5" s="2">
        <v>6160</v>
      </c>
      <c r="PW5" s="2" t="s">
        <v>23</v>
      </c>
      <c r="PX5" s="2"/>
      <c r="PY5" s="2"/>
      <c r="PZ5" s="2"/>
      <c r="QA5" s="2"/>
      <c r="QB5" s="2"/>
      <c r="QC5" s="2"/>
      <c r="QD5" s="2">
        <v>3</v>
      </c>
      <c r="QE5" s="2">
        <v>6160</v>
      </c>
      <c r="QF5" s="2">
        <v>3</v>
      </c>
      <c r="QG5" s="2">
        <v>6160</v>
      </c>
      <c r="QH5" s="2" t="s">
        <v>23</v>
      </c>
      <c r="QI5" s="2">
        <v>3</v>
      </c>
      <c r="QJ5" s="2">
        <v>6160</v>
      </c>
      <c r="QK5" s="2" t="s">
        <v>23</v>
      </c>
      <c r="QL5" s="2"/>
      <c r="QM5" s="2"/>
      <c r="QN5" s="2"/>
      <c r="QO5" s="2"/>
      <c r="QP5" s="2"/>
      <c r="QQ5" s="2"/>
      <c r="QR5" s="2">
        <v>12</v>
      </c>
      <c r="QS5" s="2">
        <v>122909</v>
      </c>
      <c r="QT5" s="2">
        <v>20375</v>
      </c>
      <c r="QU5" s="2">
        <v>3</v>
      </c>
      <c r="QV5" s="2">
        <v>20930</v>
      </c>
      <c r="QW5" s="2">
        <v>3</v>
      </c>
      <c r="QX5" s="2">
        <v>20930</v>
      </c>
      <c r="QY5" s="2">
        <v>13815</v>
      </c>
      <c r="QZ5" s="2">
        <v>1</v>
      </c>
      <c r="RA5" s="2" t="s">
        <v>23</v>
      </c>
      <c r="RB5" s="2" t="s">
        <v>23</v>
      </c>
      <c r="RC5" s="2">
        <v>3</v>
      </c>
      <c r="RD5" s="2" t="s">
        <v>23</v>
      </c>
      <c r="RE5" s="2" t="s">
        <v>23</v>
      </c>
      <c r="RF5" s="2">
        <v>3</v>
      </c>
      <c r="RG5" s="2">
        <v>20930</v>
      </c>
      <c r="RH5" s="2">
        <v>3</v>
      </c>
      <c r="RI5" s="2">
        <v>20930</v>
      </c>
      <c r="RJ5" s="2">
        <v>13815</v>
      </c>
      <c r="RK5" s="2">
        <v>1</v>
      </c>
      <c r="RL5" s="2" t="s">
        <v>23</v>
      </c>
      <c r="RM5" s="2" t="s">
        <v>23</v>
      </c>
      <c r="RN5" s="2">
        <v>3</v>
      </c>
      <c r="RO5" s="2" t="s">
        <v>23</v>
      </c>
      <c r="RP5" s="2" t="s">
        <v>23</v>
      </c>
      <c r="RQ5" s="2"/>
      <c r="RR5" s="2"/>
      <c r="RS5" s="2" t="s">
        <v>23</v>
      </c>
      <c r="RT5" s="2">
        <v>2</v>
      </c>
      <c r="RU5" s="2">
        <v>334</v>
      </c>
      <c r="RV5" s="2">
        <v>22</v>
      </c>
      <c r="RW5" s="2" t="s">
        <v>23</v>
      </c>
      <c r="RX5" s="2">
        <v>3</v>
      </c>
      <c r="RY5" s="2">
        <v>1</v>
      </c>
      <c r="RZ5" s="2" t="s">
        <v>23</v>
      </c>
      <c r="SA5" s="2">
        <v>1</v>
      </c>
      <c r="SB5" s="2" t="s">
        <v>23</v>
      </c>
      <c r="SC5" s="2" t="s">
        <v>23</v>
      </c>
      <c r="SD5" s="2">
        <v>1</v>
      </c>
      <c r="SE5" s="2" t="s">
        <v>23</v>
      </c>
      <c r="SF5" s="2" t="s">
        <v>23</v>
      </c>
      <c r="SG5" s="2"/>
      <c r="SH5" s="2"/>
      <c r="SI5" s="2"/>
      <c r="SJ5" s="2">
        <v>1</v>
      </c>
      <c r="SK5" s="2" t="s">
        <v>23</v>
      </c>
      <c r="SL5" s="2">
        <v>1</v>
      </c>
      <c r="SM5" s="2" t="s">
        <v>23</v>
      </c>
      <c r="SN5" s="2" t="s">
        <v>23</v>
      </c>
      <c r="SO5" s="2">
        <v>1</v>
      </c>
      <c r="SP5" s="2" t="s">
        <v>23</v>
      </c>
      <c r="SQ5" s="2" t="s">
        <v>23</v>
      </c>
      <c r="SR5" s="2"/>
      <c r="SS5" s="2"/>
      <c r="ST5" s="2"/>
      <c r="SU5" s="2"/>
      <c r="SV5" s="2"/>
      <c r="SW5" s="2"/>
      <c r="SX5" s="2"/>
      <c r="SY5" s="2"/>
      <c r="SZ5" s="2"/>
      <c r="TA5" s="2"/>
      <c r="TB5" s="2"/>
      <c r="TC5" s="2">
        <v>21</v>
      </c>
      <c r="TD5" s="2">
        <v>1171289</v>
      </c>
      <c r="TE5" s="2">
        <v>5</v>
      </c>
      <c r="TF5" s="2">
        <v>39358</v>
      </c>
      <c r="TG5" s="2">
        <v>8402</v>
      </c>
      <c r="TH5" s="2">
        <v>21</v>
      </c>
      <c r="TI5" s="2">
        <v>1131931</v>
      </c>
      <c r="TJ5" s="2">
        <v>92465</v>
      </c>
      <c r="TK5" s="2">
        <v>18</v>
      </c>
      <c r="TL5" s="2">
        <v>867158</v>
      </c>
      <c r="TM5" s="2">
        <v>74464</v>
      </c>
      <c r="TN5" s="2">
        <v>5</v>
      </c>
      <c r="TO5" s="2" t="s">
        <v>23</v>
      </c>
      <c r="TP5" s="2" t="s">
        <v>23</v>
      </c>
      <c r="TQ5" s="2">
        <v>3</v>
      </c>
      <c r="TR5" s="2" t="s">
        <v>23</v>
      </c>
      <c r="TS5" s="2" t="s">
        <v>23</v>
      </c>
      <c r="TT5" s="2">
        <v>5</v>
      </c>
      <c r="TU5" s="2">
        <v>121986</v>
      </c>
      <c r="TV5" s="2">
        <v>2</v>
      </c>
      <c r="TW5" s="2" t="s">
        <v>23</v>
      </c>
      <c r="TX5" s="2" t="s">
        <v>23</v>
      </c>
      <c r="TY5" s="2">
        <v>5</v>
      </c>
      <c r="TZ5" s="2" t="s">
        <v>23</v>
      </c>
      <c r="UA5" s="2">
        <v>15154</v>
      </c>
      <c r="UB5" s="2">
        <v>5</v>
      </c>
      <c r="UC5" s="2">
        <v>88986</v>
      </c>
      <c r="UD5" s="2" t="s">
        <v>23</v>
      </c>
      <c r="UE5" s="2">
        <v>1</v>
      </c>
      <c r="UF5" s="2" t="s">
        <v>23</v>
      </c>
      <c r="UG5" s="2" t="s">
        <v>23</v>
      </c>
      <c r="UH5" s="2"/>
      <c r="UI5" s="2"/>
      <c r="UJ5" s="2"/>
      <c r="UK5" s="2">
        <v>21</v>
      </c>
      <c r="UL5" s="2">
        <v>1049303</v>
      </c>
      <c r="UM5" s="2">
        <v>5</v>
      </c>
      <c r="UN5" s="2" t="s">
        <v>23</v>
      </c>
      <c r="UO5" s="2" t="s">
        <v>23</v>
      </c>
      <c r="UP5" s="2">
        <v>21</v>
      </c>
      <c r="UQ5" s="2" t="s">
        <v>23</v>
      </c>
      <c r="UR5" s="2">
        <v>77311</v>
      </c>
      <c r="US5" s="2">
        <v>18</v>
      </c>
      <c r="UT5" s="2">
        <v>778172</v>
      </c>
      <c r="UU5" s="2" t="s">
        <v>23</v>
      </c>
      <c r="UV5" s="2">
        <v>5</v>
      </c>
      <c r="UW5" s="2" t="s">
        <v>23</v>
      </c>
      <c r="UX5" s="2" t="s">
        <v>23</v>
      </c>
      <c r="UY5" s="2">
        <v>3</v>
      </c>
      <c r="UZ5" s="2" t="s">
        <v>23</v>
      </c>
      <c r="VA5" s="2" t="s">
        <v>23</v>
      </c>
      <c r="VB5" s="2">
        <v>30</v>
      </c>
      <c r="VC5" s="2">
        <v>5031043</v>
      </c>
      <c r="VD5" s="2">
        <v>1</v>
      </c>
      <c r="VE5" s="2" t="s">
        <v>23</v>
      </c>
      <c r="VF5" s="2" t="s">
        <v>23</v>
      </c>
      <c r="VG5" s="2">
        <v>30</v>
      </c>
      <c r="VH5" s="2" t="s">
        <v>23</v>
      </c>
      <c r="VI5" s="2">
        <v>171745</v>
      </c>
      <c r="VJ5" s="2">
        <v>21</v>
      </c>
      <c r="VK5" s="2">
        <v>2544376</v>
      </c>
      <c r="VL5" s="2">
        <v>103491</v>
      </c>
      <c r="VM5" s="2">
        <v>13</v>
      </c>
      <c r="VN5" s="2">
        <v>2423667</v>
      </c>
      <c r="VO5" s="2" t="s">
        <v>23</v>
      </c>
      <c r="VP5" s="2">
        <v>1</v>
      </c>
      <c r="VQ5" s="2" t="s">
        <v>23</v>
      </c>
      <c r="VR5" s="2" t="s">
        <v>23</v>
      </c>
      <c r="VS5" s="2">
        <v>11</v>
      </c>
      <c r="VT5" s="2">
        <v>223985</v>
      </c>
      <c r="VU5" s="2">
        <v>11</v>
      </c>
      <c r="VV5" s="2">
        <v>223985</v>
      </c>
      <c r="VW5" s="2">
        <v>26678</v>
      </c>
      <c r="VX5" s="2">
        <v>7</v>
      </c>
      <c r="VY5" s="2">
        <v>141300</v>
      </c>
      <c r="VZ5" s="2" t="s">
        <v>23</v>
      </c>
      <c r="WA5" s="2">
        <v>4</v>
      </c>
      <c r="WB5" s="2" t="s">
        <v>23</v>
      </c>
      <c r="WC5" s="2" t="s">
        <v>23</v>
      </c>
      <c r="WD5" s="2">
        <v>1</v>
      </c>
      <c r="WE5" s="2" t="s">
        <v>23</v>
      </c>
      <c r="WF5" s="2" t="s">
        <v>23</v>
      </c>
      <c r="WG5" s="2">
        <v>26</v>
      </c>
      <c r="WH5" s="2">
        <v>4807058</v>
      </c>
      <c r="WI5" s="2">
        <v>1</v>
      </c>
      <c r="WJ5" s="2" t="s">
        <v>23</v>
      </c>
      <c r="WK5" s="2" t="s">
        <v>23</v>
      </c>
      <c r="WL5" s="2">
        <v>26</v>
      </c>
      <c r="WM5" s="2" t="s">
        <v>23</v>
      </c>
      <c r="WN5" s="2">
        <v>145067</v>
      </c>
      <c r="WO5" s="2">
        <v>19</v>
      </c>
      <c r="WP5" s="2">
        <v>2403076</v>
      </c>
      <c r="WQ5" s="2" t="s">
        <v>23</v>
      </c>
      <c r="WR5" s="2">
        <v>12</v>
      </c>
      <c r="WS5" s="2" t="s">
        <v>23</v>
      </c>
      <c r="WT5" s="2" t="s">
        <v>23</v>
      </c>
      <c r="WU5" s="2"/>
      <c r="WV5" s="2"/>
      <c r="WW5" s="2"/>
      <c r="WX5" s="2">
        <v>3</v>
      </c>
      <c r="WY5" s="2">
        <v>6335</v>
      </c>
      <c r="WZ5" s="2"/>
      <c r="XA5" s="2"/>
      <c r="XB5" s="2"/>
      <c r="XC5" s="2">
        <v>3</v>
      </c>
      <c r="XD5" s="2">
        <v>6335</v>
      </c>
      <c r="XE5" s="2" t="s">
        <v>23</v>
      </c>
      <c r="XF5" s="2">
        <v>2</v>
      </c>
      <c r="XG5" s="2" t="s">
        <v>23</v>
      </c>
      <c r="XH5" s="2" t="s">
        <v>23</v>
      </c>
      <c r="XI5" s="2">
        <v>1</v>
      </c>
      <c r="XJ5" s="2" t="s">
        <v>23</v>
      </c>
      <c r="XK5" s="2" t="s">
        <v>23</v>
      </c>
      <c r="XL5" s="2"/>
      <c r="XM5" s="2"/>
      <c r="XN5" s="2"/>
      <c r="XO5" s="2">
        <v>1</v>
      </c>
      <c r="XP5" s="2" t="s">
        <v>23</v>
      </c>
      <c r="XQ5" s="2">
        <v>1</v>
      </c>
      <c r="XR5" s="2" t="s">
        <v>23</v>
      </c>
      <c r="XS5" s="2" t="s">
        <v>23</v>
      </c>
      <c r="XT5" s="2"/>
      <c r="XU5" s="2"/>
      <c r="XV5" s="2"/>
      <c r="XW5" s="2">
        <v>1</v>
      </c>
      <c r="XX5" s="2" t="s">
        <v>23</v>
      </c>
      <c r="XY5" s="2" t="s">
        <v>23</v>
      </c>
      <c r="XZ5" s="2"/>
      <c r="YA5" s="2"/>
      <c r="YB5" s="2"/>
      <c r="YC5" s="2">
        <v>2</v>
      </c>
      <c r="YD5" s="2" t="s">
        <v>23</v>
      </c>
      <c r="YE5" s="2"/>
      <c r="YF5" s="2"/>
      <c r="YG5" s="2"/>
      <c r="YH5" s="2">
        <v>2</v>
      </c>
      <c r="YI5" s="2" t="s">
        <v>23</v>
      </c>
      <c r="YJ5" s="2" t="s">
        <v>23</v>
      </c>
      <c r="YK5" s="2">
        <v>2</v>
      </c>
      <c r="YL5" s="2" t="s">
        <v>23</v>
      </c>
      <c r="YM5" s="2" t="s">
        <v>23</v>
      </c>
      <c r="YN5" s="2"/>
      <c r="YO5" s="2"/>
      <c r="YP5" s="2"/>
      <c r="YQ5" s="2"/>
      <c r="YR5" s="2"/>
      <c r="YS5" s="2"/>
      <c r="YT5" s="2">
        <v>64</v>
      </c>
      <c r="YU5" s="2">
        <v>10786627</v>
      </c>
      <c r="YV5" s="2">
        <v>867013</v>
      </c>
      <c r="YW5" s="2">
        <v>52</v>
      </c>
      <c r="YX5" s="2">
        <v>7499286</v>
      </c>
      <c r="YY5" s="2">
        <v>607692</v>
      </c>
      <c r="YZ5" s="2">
        <v>25</v>
      </c>
      <c r="ZA5" s="2">
        <v>2954281</v>
      </c>
      <c r="ZB5" s="2">
        <v>89591</v>
      </c>
      <c r="ZC5" s="2">
        <v>19</v>
      </c>
      <c r="ZD5" s="2">
        <v>333060</v>
      </c>
      <c r="ZE5" s="2">
        <v>169730</v>
      </c>
      <c r="ZF5" s="2">
        <v>19</v>
      </c>
      <c r="ZG5" s="2">
        <v>398975</v>
      </c>
      <c r="ZH5" s="2">
        <v>3</v>
      </c>
      <c r="ZI5" s="2">
        <v>23800</v>
      </c>
      <c r="ZJ5" s="2" t="s">
        <v>23</v>
      </c>
      <c r="ZK5" s="2">
        <v>18</v>
      </c>
      <c r="ZL5" s="2">
        <v>375175</v>
      </c>
      <c r="ZM5" s="2">
        <v>47275</v>
      </c>
      <c r="ZN5" s="2">
        <v>14</v>
      </c>
      <c r="ZO5" s="2">
        <v>251064</v>
      </c>
      <c r="ZP5" s="2">
        <v>29157</v>
      </c>
      <c r="ZQ5" s="2">
        <v>5</v>
      </c>
      <c r="ZR5" s="2" t="s">
        <v>23</v>
      </c>
      <c r="ZS5" s="2" t="s">
        <v>23</v>
      </c>
      <c r="ZT5" s="2">
        <v>5</v>
      </c>
      <c r="ZU5" s="2" t="s">
        <v>23</v>
      </c>
      <c r="ZV5" s="2" t="s">
        <v>23</v>
      </c>
      <c r="ZW5" s="2"/>
      <c r="ZX5" s="2"/>
      <c r="ZY5" s="2"/>
      <c r="ZZ5" s="2"/>
      <c r="AAA5" s="2"/>
      <c r="AAB5" s="2"/>
      <c r="AAC5" s="2"/>
      <c r="AAD5" s="2"/>
      <c r="AAE5" s="2"/>
      <c r="AAF5" s="2"/>
      <c r="AAG5" s="2"/>
      <c r="AAH5" s="2"/>
      <c r="AAI5" s="2"/>
      <c r="AAJ5" s="2"/>
      <c r="AAK5" s="2"/>
      <c r="AAL5" s="2"/>
      <c r="AAM5" s="2"/>
      <c r="AAN5" s="2"/>
      <c r="AAO5" s="2"/>
      <c r="AAP5" s="2"/>
      <c r="AAQ5" s="2"/>
      <c r="AAR5" s="2"/>
      <c r="AAS5" s="2">
        <v>1</v>
      </c>
      <c r="AAT5" s="2" t="s">
        <v>23</v>
      </c>
      <c r="AAU5" s="2">
        <v>1</v>
      </c>
      <c r="AAV5" s="2" t="s">
        <v>23</v>
      </c>
      <c r="AAW5" s="2" t="s">
        <v>23</v>
      </c>
      <c r="AAX5" s="2">
        <v>1</v>
      </c>
      <c r="AAY5" s="2" t="s">
        <v>23</v>
      </c>
      <c r="AAZ5" s="2" t="s">
        <v>23</v>
      </c>
      <c r="ABA5" s="2"/>
      <c r="ABB5" s="2"/>
      <c r="ABC5" s="2"/>
      <c r="ABD5" s="2"/>
      <c r="ABE5" s="2"/>
      <c r="ABF5" s="2"/>
      <c r="ABG5" s="2"/>
      <c r="ABH5" s="2"/>
      <c r="ABI5" s="2"/>
      <c r="ABJ5" s="2"/>
      <c r="ABK5" s="2"/>
      <c r="ABL5" s="2"/>
      <c r="ABM5" s="2"/>
      <c r="ABN5" s="2"/>
      <c r="ABO5" s="2">
        <v>1</v>
      </c>
      <c r="ABP5" s="2" t="s">
        <v>23</v>
      </c>
      <c r="ABQ5" s="2">
        <v>1</v>
      </c>
      <c r="ABR5" s="2" t="s">
        <v>23</v>
      </c>
      <c r="ABS5" s="2" t="s">
        <v>23</v>
      </c>
      <c r="ABT5" s="2">
        <v>1</v>
      </c>
      <c r="ABU5" s="2" t="s">
        <v>23</v>
      </c>
      <c r="ABV5" s="2" t="s">
        <v>23</v>
      </c>
      <c r="ABW5" s="2"/>
      <c r="ABX5" s="2"/>
      <c r="ABY5" s="2"/>
      <c r="ABZ5" s="2"/>
      <c r="ACA5" s="2"/>
      <c r="ACB5" s="2"/>
      <c r="ACC5" s="2">
        <v>9</v>
      </c>
      <c r="ACD5" s="2">
        <v>93130</v>
      </c>
      <c r="ACE5" s="2">
        <v>9</v>
      </c>
      <c r="ACF5" s="2">
        <v>93130</v>
      </c>
      <c r="ACG5" s="2">
        <v>19470</v>
      </c>
      <c r="ACH5" s="2">
        <v>6</v>
      </c>
      <c r="ACI5" s="2" t="s">
        <v>23</v>
      </c>
      <c r="ACJ5" s="2">
        <v>11850</v>
      </c>
      <c r="ACK5" s="2">
        <v>1</v>
      </c>
      <c r="ACL5" s="2" t="s">
        <v>23</v>
      </c>
      <c r="ACM5" s="2" t="s">
        <v>23</v>
      </c>
      <c r="ACN5" s="2">
        <v>3</v>
      </c>
      <c r="ACO5" s="2" t="s">
        <v>23</v>
      </c>
      <c r="ACP5" s="2" t="s">
        <v>23</v>
      </c>
      <c r="ACQ5" s="2">
        <v>2</v>
      </c>
      <c r="ACR5" s="2" t="s">
        <v>23</v>
      </c>
      <c r="ACS5" s="2">
        <v>2</v>
      </c>
      <c r="ACT5" s="2" t="s">
        <v>23</v>
      </c>
      <c r="ACU5" s="2" t="s">
        <v>23</v>
      </c>
      <c r="ACV5" s="2">
        <v>1</v>
      </c>
      <c r="ACW5" s="2" t="s">
        <v>23</v>
      </c>
      <c r="ACX5" s="2" t="s">
        <v>23</v>
      </c>
      <c r="ACY5" s="2">
        <v>1</v>
      </c>
      <c r="ACZ5" s="2" t="s">
        <v>23</v>
      </c>
      <c r="ADA5" s="2" t="s">
        <v>23</v>
      </c>
      <c r="ADB5" s="2"/>
      <c r="ADC5" s="2"/>
      <c r="ADD5" s="2"/>
      <c r="ADE5" s="2">
        <v>7</v>
      </c>
      <c r="ADF5" s="2" t="s">
        <v>23</v>
      </c>
      <c r="ADG5" s="2">
        <v>7</v>
      </c>
      <c r="ADH5" s="2" t="s">
        <v>23</v>
      </c>
      <c r="ADI5" s="2" t="s">
        <v>23</v>
      </c>
      <c r="ADJ5" s="2">
        <v>5</v>
      </c>
      <c r="ADK5" s="2" t="s">
        <v>23</v>
      </c>
      <c r="ADL5" s="2" t="s">
        <v>23</v>
      </c>
      <c r="ADM5" s="2"/>
      <c r="ADN5" s="2"/>
      <c r="ADO5" s="2"/>
      <c r="ADP5" s="2">
        <v>3</v>
      </c>
      <c r="ADQ5" s="2" t="s">
        <v>23</v>
      </c>
      <c r="ADR5" s="2" t="s">
        <v>23</v>
      </c>
      <c r="ADS5" s="2">
        <v>3</v>
      </c>
      <c r="ADT5" s="2">
        <v>5610</v>
      </c>
      <c r="ADU5" s="2"/>
      <c r="ADV5" s="2"/>
      <c r="ADW5" s="2"/>
      <c r="ADX5" s="2">
        <v>3</v>
      </c>
      <c r="ADY5" s="2">
        <v>5610</v>
      </c>
      <c r="ADZ5" s="2">
        <v>3205</v>
      </c>
      <c r="AEA5" s="2">
        <v>1</v>
      </c>
      <c r="AEB5" s="2" t="s">
        <v>23</v>
      </c>
      <c r="AEC5" s="2" t="s">
        <v>23</v>
      </c>
      <c r="AED5" s="2">
        <v>1</v>
      </c>
      <c r="AEE5" s="2" t="s">
        <v>23</v>
      </c>
      <c r="AEF5" s="2" t="s">
        <v>23</v>
      </c>
      <c r="AEG5" s="2">
        <v>3</v>
      </c>
      <c r="AEH5" s="2" t="s">
        <v>23</v>
      </c>
      <c r="AEI5" s="2" t="s">
        <v>23</v>
      </c>
      <c r="AEJ5" s="2">
        <v>3</v>
      </c>
      <c r="AEK5" s="2">
        <v>5610</v>
      </c>
      <c r="AEL5" s="2"/>
      <c r="AEM5" s="2"/>
      <c r="AEN5" s="2"/>
      <c r="AEO5" s="2">
        <v>3</v>
      </c>
      <c r="AEP5" s="2">
        <v>5610</v>
      </c>
      <c r="AEQ5" s="2">
        <v>3205</v>
      </c>
      <c r="AER5" s="2">
        <v>1</v>
      </c>
      <c r="AES5" s="2" t="s">
        <v>23</v>
      </c>
      <c r="AET5" s="2" t="s">
        <v>23</v>
      </c>
      <c r="AEU5" s="2">
        <v>1</v>
      </c>
      <c r="AEV5" s="2" t="s">
        <v>23</v>
      </c>
      <c r="AEW5" s="2" t="s">
        <v>23</v>
      </c>
      <c r="AEX5" s="2">
        <v>3</v>
      </c>
      <c r="AEY5" s="2" t="s">
        <v>23</v>
      </c>
      <c r="AEZ5" s="2" t="s">
        <v>23</v>
      </c>
      <c r="AFA5" s="2"/>
      <c r="AFB5" s="2"/>
      <c r="AFC5" s="2">
        <v>1</v>
      </c>
      <c r="AFD5" s="2" t="s">
        <v>23</v>
      </c>
      <c r="AFE5" s="2">
        <v>19</v>
      </c>
      <c r="AFF5" s="2">
        <v>307627</v>
      </c>
      <c r="AFG5" s="2">
        <v>11</v>
      </c>
      <c r="AFH5" s="2">
        <v>46760</v>
      </c>
      <c r="AFI5" s="2">
        <v>50</v>
      </c>
      <c r="AFJ5" s="2">
        <v>6773821</v>
      </c>
      <c r="AFK5" s="2">
        <v>58</v>
      </c>
      <c r="AFL5" s="2">
        <v>10510561</v>
      </c>
      <c r="AFM5" s="2">
        <v>12</v>
      </c>
      <c r="AFN5" s="2">
        <v>99109</v>
      </c>
      <c r="AFO5" s="2" t="s">
        <v>23</v>
      </c>
      <c r="AFP5" s="2">
        <v>57</v>
      </c>
      <c r="AFQ5" s="2">
        <v>10411452</v>
      </c>
      <c r="AFR5" s="2">
        <v>819738</v>
      </c>
      <c r="AFS5" s="2">
        <v>48</v>
      </c>
      <c r="AFT5" s="2">
        <v>7248222</v>
      </c>
      <c r="AFU5" s="2">
        <v>578535</v>
      </c>
      <c r="AFV5" s="2">
        <v>23</v>
      </c>
      <c r="AFW5" s="2" t="s">
        <v>23</v>
      </c>
      <c r="AFX5" s="2" t="s">
        <v>23</v>
      </c>
      <c r="AFY5" s="2">
        <v>15</v>
      </c>
      <c r="AFZ5" s="2" t="s">
        <v>23</v>
      </c>
      <c r="AGA5" s="2" t="s">
        <v>23</v>
      </c>
    </row>
    <row r="6" spans="1:859" x14ac:dyDescent="0.25">
      <c r="A6" s="2">
        <v>2012</v>
      </c>
      <c r="B6" s="2">
        <v>108</v>
      </c>
      <c r="C6" s="2">
        <v>104</v>
      </c>
      <c r="D6" s="2">
        <v>7974411</v>
      </c>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c r="BV6" s="2"/>
      <c r="BW6" s="2"/>
      <c r="BX6" s="2"/>
      <c r="BY6" s="2"/>
      <c r="BZ6" s="2"/>
      <c r="CA6" s="2"/>
      <c r="CB6" s="2"/>
      <c r="CC6" s="2"/>
      <c r="CD6" s="2"/>
      <c r="CE6" s="2"/>
      <c r="CF6" s="2"/>
      <c r="CG6" s="2"/>
      <c r="CH6" s="2"/>
      <c r="CI6" s="2"/>
      <c r="CJ6" s="2"/>
      <c r="CK6" s="2"/>
      <c r="CL6" s="2"/>
      <c r="CM6" s="2"/>
      <c r="CN6" s="2"/>
      <c r="CO6" s="2"/>
      <c r="CP6" s="2"/>
      <c r="CQ6" s="2"/>
      <c r="CR6" s="2"/>
      <c r="CS6" s="2"/>
      <c r="CT6" s="2"/>
      <c r="CU6" s="2"/>
      <c r="CV6" s="2"/>
      <c r="CW6" s="2"/>
      <c r="CX6" s="2"/>
      <c r="CY6" s="2"/>
      <c r="CZ6" s="2"/>
      <c r="DA6" s="2"/>
      <c r="DB6" s="2"/>
      <c r="DC6" s="2"/>
      <c r="DD6" s="2"/>
      <c r="DE6" s="2"/>
      <c r="DF6" s="2"/>
      <c r="DG6" s="2"/>
      <c r="DH6" s="2"/>
      <c r="DI6" s="2"/>
      <c r="DJ6" s="2"/>
      <c r="DK6" s="2"/>
      <c r="DL6" s="2"/>
      <c r="DM6" s="2"/>
      <c r="DN6" s="2"/>
      <c r="DO6" s="2"/>
      <c r="DP6" s="2"/>
      <c r="DQ6" s="2"/>
      <c r="DR6" s="2"/>
      <c r="DS6" s="2"/>
      <c r="DT6" s="2"/>
      <c r="DU6" s="2"/>
      <c r="DV6" s="2"/>
      <c r="DW6" s="2"/>
      <c r="DX6" s="2"/>
      <c r="DY6" s="2"/>
      <c r="DZ6" s="2"/>
      <c r="EA6" s="2"/>
      <c r="EB6" s="2"/>
      <c r="EC6" s="2"/>
      <c r="ED6" s="2"/>
      <c r="EE6" s="2"/>
      <c r="EF6" s="2"/>
      <c r="EG6" s="2"/>
      <c r="EH6" s="2"/>
      <c r="EI6" s="2"/>
      <c r="EJ6" s="2"/>
      <c r="EK6" s="2"/>
      <c r="EL6" s="2"/>
      <c r="EM6" s="2"/>
      <c r="EN6" s="2"/>
      <c r="EO6" s="2"/>
      <c r="EP6" s="2"/>
      <c r="EQ6" s="2"/>
      <c r="ER6" s="2"/>
      <c r="ES6" s="2"/>
      <c r="ET6" s="2"/>
      <c r="EU6" s="2"/>
      <c r="EV6" s="2"/>
      <c r="EW6" s="2"/>
      <c r="EX6" s="2"/>
      <c r="EY6" s="2"/>
      <c r="EZ6" s="2"/>
      <c r="FA6" s="2"/>
      <c r="FB6" s="2"/>
      <c r="FC6" s="2"/>
      <c r="FD6" s="2"/>
      <c r="FE6" s="2"/>
      <c r="FF6" s="2"/>
      <c r="FG6" s="2"/>
      <c r="FH6" s="2"/>
      <c r="FI6" s="2"/>
      <c r="FJ6" s="2"/>
      <c r="FK6" s="2"/>
      <c r="FL6" s="2"/>
      <c r="FM6" s="2"/>
      <c r="FN6" s="2"/>
      <c r="FO6" s="2"/>
      <c r="FP6" s="2"/>
      <c r="FQ6" s="2"/>
      <c r="FR6" s="2"/>
      <c r="FS6" s="2"/>
      <c r="FT6" s="2"/>
      <c r="FU6" s="2"/>
      <c r="FV6" s="2"/>
      <c r="FW6" s="2"/>
      <c r="FX6" s="2"/>
      <c r="FY6" s="2"/>
      <c r="FZ6" s="2"/>
      <c r="GA6" s="2"/>
      <c r="GB6" s="2"/>
      <c r="GC6" s="2"/>
      <c r="GD6" s="2"/>
      <c r="GE6" s="2"/>
      <c r="GF6" s="2"/>
      <c r="GG6" s="2"/>
      <c r="GH6" s="2"/>
      <c r="GI6" s="2"/>
      <c r="GJ6" s="2"/>
      <c r="GK6" s="2"/>
      <c r="GL6" s="2"/>
      <c r="GM6" s="2"/>
      <c r="GN6" s="2"/>
      <c r="GO6" s="2"/>
      <c r="GP6" s="2"/>
      <c r="GQ6" s="2"/>
      <c r="GR6" s="2"/>
      <c r="GS6" s="2"/>
      <c r="GT6" s="2"/>
      <c r="GU6" s="2"/>
      <c r="GV6" s="2"/>
      <c r="GW6" s="2"/>
      <c r="GX6" s="2"/>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2"/>
      <c r="NJ6" s="2"/>
      <c r="NK6" s="2"/>
      <c r="NL6" s="2"/>
      <c r="NM6" s="2"/>
      <c r="NN6" s="2"/>
      <c r="NO6" s="2"/>
      <c r="NP6" s="2"/>
      <c r="NQ6" s="2"/>
      <c r="NR6" s="2"/>
      <c r="NS6" s="2"/>
      <c r="NT6" s="2"/>
      <c r="NU6" s="2"/>
      <c r="NV6" s="2"/>
      <c r="NW6" s="2"/>
      <c r="NX6" s="2"/>
      <c r="NY6" s="2"/>
      <c r="NZ6" s="2"/>
      <c r="OA6" s="2"/>
      <c r="OB6" s="2"/>
      <c r="OC6" s="2"/>
      <c r="OD6" s="2"/>
      <c r="OE6" s="2"/>
      <c r="OF6" s="2"/>
      <c r="OG6" s="2"/>
      <c r="OH6" s="2"/>
      <c r="OI6" s="2"/>
      <c r="OJ6" s="2"/>
      <c r="OK6" s="2"/>
      <c r="OL6" s="2"/>
      <c r="OM6" s="2"/>
      <c r="ON6" s="2"/>
      <c r="OO6" s="2"/>
      <c r="OP6" s="2"/>
      <c r="OQ6" s="2"/>
      <c r="OR6" s="2"/>
      <c r="OS6" s="2"/>
      <c r="OT6" s="2"/>
      <c r="OU6" s="2"/>
      <c r="OV6" s="2"/>
      <c r="OW6" s="2"/>
      <c r="OX6" s="2"/>
      <c r="OY6" s="2"/>
      <c r="OZ6" s="2"/>
      <c r="PA6" s="2"/>
      <c r="PB6" s="2"/>
      <c r="PC6" s="2"/>
      <c r="PD6" s="2"/>
      <c r="PE6" s="2"/>
      <c r="PF6" s="2"/>
      <c r="PG6" s="2"/>
      <c r="PH6" s="2"/>
      <c r="PI6" s="2"/>
      <c r="PJ6" s="2"/>
      <c r="PK6" s="2"/>
      <c r="PL6" s="2"/>
      <c r="PM6" s="2"/>
      <c r="PN6" s="2"/>
      <c r="PO6" s="2"/>
      <c r="PP6" s="2"/>
      <c r="PQ6" s="2"/>
      <c r="PR6" s="2"/>
      <c r="PS6" s="2"/>
      <c r="PT6" s="2"/>
      <c r="PU6" s="2"/>
      <c r="PV6" s="2"/>
      <c r="PW6" s="2"/>
      <c r="PX6" s="2"/>
      <c r="PY6" s="2"/>
      <c r="PZ6" s="2"/>
      <c r="QA6" s="2"/>
      <c r="QB6" s="2"/>
      <c r="QC6" s="2"/>
      <c r="QD6" s="2"/>
      <c r="QE6" s="2"/>
      <c r="QF6" s="2"/>
      <c r="QG6" s="2"/>
      <c r="QH6" s="2"/>
      <c r="QI6" s="2"/>
      <c r="QJ6" s="2"/>
      <c r="QK6" s="2"/>
      <c r="QL6" s="2"/>
      <c r="QM6" s="2"/>
      <c r="QN6" s="2"/>
      <c r="QO6" s="2"/>
      <c r="QP6" s="2"/>
      <c r="QQ6" s="2"/>
      <c r="QR6" s="2"/>
      <c r="QS6" s="2"/>
      <c r="QT6" s="2"/>
      <c r="QU6" s="2"/>
      <c r="QV6" s="2"/>
      <c r="QW6" s="2"/>
      <c r="QX6" s="2"/>
      <c r="QY6" s="2"/>
      <c r="QZ6" s="2"/>
      <c r="RA6" s="2"/>
      <c r="RB6" s="2"/>
      <c r="RC6" s="2"/>
      <c r="RD6" s="2"/>
      <c r="RE6" s="2"/>
      <c r="RF6" s="2"/>
      <c r="RG6" s="2"/>
      <c r="RH6" s="2"/>
      <c r="RI6" s="2"/>
      <c r="RJ6" s="2"/>
      <c r="RK6" s="2"/>
      <c r="RL6" s="2"/>
      <c r="RM6" s="2"/>
      <c r="RN6" s="2"/>
      <c r="RO6" s="2"/>
      <c r="RP6" s="2"/>
      <c r="RQ6" s="2">
        <v>163</v>
      </c>
      <c r="RR6" s="2">
        <v>50</v>
      </c>
      <c r="RS6" s="2"/>
      <c r="RT6" s="2"/>
      <c r="RU6" s="2"/>
      <c r="RV6" s="2"/>
      <c r="RW6" s="2"/>
      <c r="RX6" s="2"/>
      <c r="RY6" s="2"/>
      <c r="RZ6" s="2"/>
      <c r="SA6" s="2"/>
      <c r="SB6" s="2"/>
      <c r="SC6" s="2"/>
      <c r="SD6" s="2"/>
      <c r="SE6" s="2"/>
      <c r="SF6" s="2"/>
      <c r="SG6" s="2"/>
      <c r="SH6" s="2"/>
      <c r="SI6" s="2"/>
      <c r="SJ6" s="2"/>
      <c r="SK6" s="2"/>
      <c r="SL6" s="2"/>
      <c r="SM6" s="2"/>
      <c r="SN6" s="2"/>
      <c r="SO6" s="2"/>
      <c r="SP6" s="2"/>
      <c r="SQ6" s="2"/>
      <c r="SR6" s="2"/>
      <c r="SS6" s="2"/>
      <c r="ST6" s="2"/>
      <c r="SU6" s="2"/>
      <c r="SV6" s="2"/>
      <c r="SW6" s="2"/>
      <c r="SX6" s="2"/>
      <c r="SY6" s="2"/>
      <c r="SZ6" s="2"/>
      <c r="TA6" s="2"/>
      <c r="TB6" s="2"/>
      <c r="TC6" s="2"/>
      <c r="TD6" s="2"/>
      <c r="TE6" s="2"/>
      <c r="TF6" s="2"/>
      <c r="TG6" s="2"/>
      <c r="TH6" s="2"/>
      <c r="TI6" s="2"/>
      <c r="TJ6" s="2"/>
      <c r="TK6" s="2"/>
      <c r="TL6" s="2"/>
      <c r="TM6" s="2"/>
      <c r="TN6" s="2"/>
      <c r="TO6" s="2"/>
      <c r="TP6" s="2"/>
      <c r="TQ6" s="2"/>
      <c r="TR6" s="2"/>
      <c r="TS6" s="2"/>
      <c r="TT6" s="2"/>
      <c r="TU6" s="2"/>
      <c r="TV6" s="2"/>
      <c r="TW6" s="2"/>
      <c r="TX6" s="2"/>
      <c r="TY6" s="2"/>
      <c r="TZ6" s="2"/>
      <c r="UA6" s="2"/>
      <c r="UB6" s="2"/>
      <c r="UC6" s="2"/>
      <c r="UD6" s="2"/>
      <c r="UE6" s="2"/>
      <c r="UF6" s="2"/>
      <c r="UG6" s="2"/>
      <c r="UH6" s="2"/>
      <c r="UI6" s="2"/>
      <c r="UJ6" s="2"/>
      <c r="UK6" s="2"/>
      <c r="UL6" s="2"/>
      <c r="UM6" s="2"/>
      <c r="UN6" s="2"/>
      <c r="UO6" s="2"/>
      <c r="UP6" s="2"/>
      <c r="UQ6" s="2"/>
      <c r="UR6" s="2"/>
      <c r="US6" s="2"/>
      <c r="UT6" s="2"/>
      <c r="UU6" s="2"/>
      <c r="UV6" s="2"/>
      <c r="UW6" s="2"/>
      <c r="UX6" s="2"/>
      <c r="UY6" s="2"/>
      <c r="UZ6" s="2"/>
      <c r="VA6" s="2"/>
      <c r="VB6" s="2"/>
      <c r="VC6" s="2"/>
      <c r="VD6" s="2"/>
      <c r="VE6" s="2"/>
      <c r="VF6" s="2"/>
      <c r="VG6" s="2"/>
      <c r="VH6" s="2"/>
      <c r="VI6" s="2"/>
      <c r="VJ6" s="2"/>
      <c r="VK6" s="2"/>
      <c r="VL6" s="2"/>
      <c r="VM6" s="2"/>
      <c r="VN6" s="2"/>
      <c r="VO6" s="2"/>
      <c r="VP6" s="2"/>
      <c r="VQ6" s="2"/>
      <c r="VR6" s="2"/>
      <c r="VS6" s="2"/>
      <c r="VT6" s="2"/>
      <c r="VU6" s="2"/>
      <c r="VV6" s="2"/>
      <c r="VW6" s="2"/>
      <c r="VX6" s="2"/>
      <c r="VY6" s="2"/>
      <c r="VZ6" s="2"/>
      <c r="WA6" s="2"/>
      <c r="WB6" s="2"/>
      <c r="WC6" s="2"/>
      <c r="WD6" s="2"/>
      <c r="WE6" s="2"/>
      <c r="WF6" s="2"/>
      <c r="WG6" s="2"/>
      <c r="WH6" s="2"/>
      <c r="WI6" s="2"/>
      <c r="WJ6" s="2"/>
      <c r="WK6" s="2"/>
      <c r="WL6" s="2"/>
      <c r="WM6" s="2"/>
      <c r="WN6" s="2"/>
      <c r="WO6" s="2"/>
      <c r="WP6" s="2"/>
      <c r="WQ6" s="2"/>
      <c r="WR6" s="2"/>
      <c r="WS6" s="2"/>
      <c r="WT6" s="2"/>
      <c r="WU6" s="2"/>
      <c r="WV6" s="2"/>
      <c r="WW6" s="2"/>
      <c r="WX6" s="2"/>
      <c r="WY6" s="2"/>
      <c r="WZ6" s="2"/>
      <c r="XA6" s="2"/>
      <c r="XB6" s="2"/>
      <c r="XC6" s="2"/>
      <c r="XD6" s="2"/>
      <c r="XE6" s="2"/>
      <c r="XF6" s="2"/>
      <c r="XG6" s="2"/>
      <c r="XH6" s="2"/>
      <c r="XI6" s="2"/>
      <c r="XJ6" s="2"/>
      <c r="XK6" s="2"/>
      <c r="XL6" s="2"/>
      <c r="XM6" s="2"/>
      <c r="XN6" s="2"/>
      <c r="XO6" s="2"/>
      <c r="XP6" s="2"/>
      <c r="XQ6" s="2"/>
      <c r="XR6" s="2"/>
      <c r="XS6" s="2"/>
      <c r="XT6" s="2"/>
      <c r="XU6" s="2"/>
      <c r="XV6" s="2"/>
      <c r="XW6" s="2"/>
      <c r="XX6" s="2"/>
      <c r="XY6" s="2"/>
      <c r="XZ6" s="2"/>
      <c r="YA6" s="2"/>
      <c r="YB6" s="2"/>
      <c r="YC6" s="2"/>
      <c r="YD6" s="2"/>
      <c r="YE6" s="2"/>
      <c r="YF6" s="2"/>
      <c r="YG6" s="2"/>
      <c r="YH6" s="2"/>
      <c r="YI6" s="2"/>
      <c r="YJ6" s="2"/>
      <c r="YK6" s="2"/>
      <c r="YL6" s="2"/>
      <c r="YM6" s="2"/>
      <c r="YN6" s="2"/>
      <c r="YO6" s="2"/>
      <c r="YP6" s="2"/>
      <c r="YQ6" s="2"/>
      <c r="YR6" s="2"/>
      <c r="YS6" s="2"/>
      <c r="YT6" s="2"/>
      <c r="YU6" s="2"/>
      <c r="YV6" s="2"/>
      <c r="YW6" s="2"/>
      <c r="YX6" s="2"/>
      <c r="YY6" s="2"/>
      <c r="YZ6" s="2"/>
      <c r="ZA6" s="2"/>
      <c r="ZB6" s="2"/>
      <c r="ZC6" s="2"/>
      <c r="ZD6" s="2"/>
      <c r="ZE6" s="2"/>
      <c r="ZF6" s="2"/>
      <c r="ZG6" s="2"/>
      <c r="ZH6" s="2"/>
      <c r="ZI6" s="2"/>
      <c r="ZJ6" s="2"/>
      <c r="ZK6" s="2"/>
      <c r="ZL6" s="2"/>
      <c r="ZM6" s="2"/>
      <c r="ZN6" s="2"/>
      <c r="ZO6" s="2"/>
      <c r="ZP6" s="2"/>
      <c r="ZQ6" s="2"/>
      <c r="ZR6" s="2"/>
      <c r="ZS6" s="2"/>
      <c r="ZT6" s="2"/>
      <c r="ZU6" s="2"/>
      <c r="ZV6" s="2"/>
      <c r="ZW6" s="2"/>
      <c r="ZX6" s="2"/>
      <c r="ZY6" s="2"/>
      <c r="ZZ6" s="2"/>
      <c r="AAA6" s="2"/>
      <c r="AAB6" s="2"/>
      <c r="AAC6" s="2"/>
      <c r="AAD6" s="2"/>
      <c r="AAE6" s="2"/>
      <c r="AAF6" s="2"/>
      <c r="AAG6" s="2"/>
      <c r="AAH6" s="2"/>
      <c r="AAI6" s="2"/>
      <c r="AAJ6" s="2"/>
      <c r="AAK6" s="2"/>
      <c r="AAL6" s="2"/>
      <c r="AAM6" s="2"/>
      <c r="AAN6" s="2"/>
      <c r="AAO6" s="2"/>
      <c r="AAP6" s="2"/>
      <c r="AAQ6" s="2"/>
      <c r="AAR6" s="2"/>
      <c r="AAS6" s="2"/>
      <c r="AAT6" s="2"/>
      <c r="AAU6" s="2"/>
      <c r="AAV6" s="2"/>
      <c r="AAW6" s="2"/>
      <c r="AAX6" s="2"/>
      <c r="AAY6" s="2"/>
      <c r="AAZ6" s="2"/>
      <c r="ABA6" s="2"/>
      <c r="ABB6" s="2"/>
      <c r="ABC6" s="2"/>
      <c r="ABD6" s="2"/>
      <c r="ABE6" s="2"/>
      <c r="ABF6" s="2"/>
      <c r="ABG6" s="2"/>
      <c r="ABH6" s="2"/>
      <c r="ABI6" s="2"/>
      <c r="ABJ6" s="2"/>
      <c r="ABK6" s="2"/>
      <c r="ABL6" s="2"/>
      <c r="ABM6" s="2"/>
      <c r="ABN6" s="2"/>
      <c r="ABO6" s="2"/>
      <c r="ABP6" s="2"/>
      <c r="ABQ6" s="2"/>
      <c r="ABR6" s="2"/>
      <c r="ABS6" s="2"/>
      <c r="ABT6" s="2"/>
      <c r="ABU6" s="2"/>
      <c r="ABV6" s="2"/>
      <c r="ABW6" s="2"/>
      <c r="ABX6" s="2"/>
      <c r="ABY6" s="2"/>
      <c r="ABZ6" s="2"/>
      <c r="ACA6" s="2"/>
      <c r="ACB6" s="2"/>
      <c r="ACC6" s="2"/>
      <c r="ACD6" s="2"/>
      <c r="ACE6" s="2"/>
      <c r="ACF6" s="2"/>
      <c r="ACG6" s="2"/>
      <c r="ACH6" s="2"/>
      <c r="ACI6" s="2"/>
      <c r="ACJ6" s="2"/>
      <c r="ACK6" s="2"/>
      <c r="ACL6" s="2"/>
      <c r="ACM6" s="2"/>
      <c r="ACN6" s="2"/>
      <c r="ACO6" s="2"/>
      <c r="ACP6" s="2"/>
      <c r="ACQ6" s="2"/>
      <c r="ACR6" s="2"/>
      <c r="ACS6" s="2"/>
      <c r="ACT6" s="2"/>
      <c r="ACU6" s="2"/>
      <c r="ACV6" s="2"/>
      <c r="ACW6" s="2"/>
      <c r="ACX6" s="2"/>
      <c r="ACY6" s="2"/>
      <c r="ACZ6" s="2"/>
      <c r="ADA6" s="2"/>
      <c r="ADB6" s="2"/>
      <c r="ADC6" s="2"/>
      <c r="ADD6" s="2"/>
      <c r="ADE6" s="2"/>
      <c r="ADF6" s="2"/>
      <c r="ADG6" s="2"/>
      <c r="ADH6" s="2"/>
      <c r="ADI6" s="2"/>
      <c r="ADJ6" s="2"/>
      <c r="ADK6" s="2"/>
      <c r="ADL6" s="2"/>
      <c r="ADM6" s="2"/>
      <c r="ADN6" s="2"/>
      <c r="ADO6" s="2"/>
      <c r="ADP6" s="2"/>
      <c r="ADQ6" s="2"/>
      <c r="ADR6" s="2"/>
      <c r="ADS6" s="2"/>
      <c r="ADT6" s="2"/>
      <c r="ADU6" s="2"/>
      <c r="ADV6" s="2"/>
      <c r="ADW6" s="2"/>
      <c r="ADX6" s="2"/>
      <c r="ADY6" s="2"/>
      <c r="ADZ6" s="2"/>
      <c r="AEA6" s="2"/>
      <c r="AEB6" s="2"/>
      <c r="AEC6" s="2"/>
      <c r="AED6" s="2"/>
      <c r="AEE6" s="2"/>
      <c r="AEF6" s="2"/>
      <c r="AEG6" s="2"/>
      <c r="AEH6" s="2"/>
      <c r="AEI6" s="2"/>
      <c r="AEJ6" s="2"/>
      <c r="AEK6" s="2"/>
      <c r="AEL6" s="2"/>
      <c r="AEM6" s="2"/>
      <c r="AEN6" s="2"/>
      <c r="AEO6" s="2"/>
      <c r="AEP6" s="2"/>
      <c r="AEQ6" s="2"/>
      <c r="AER6" s="2"/>
      <c r="AES6" s="2"/>
      <c r="AET6" s="2"/>
      <c r="AEU6" s="2"/>
      <c r="AEV6" s="2"/>
      <c r="AEW6" s="2"/>
      <c r="AEX6" s="2"/>
      <c r="AEY6" s="2"/>
      <c r="AEZ6" s="2"/>
      <c r="AFA6" s="2">
        <v>82</v>
      </c>
      <c r="AFB6" s="2">
        <v>6020216</v>
      </c>
      <c r="AFC6" s="2"/>
      <c r="AFD6" s="2"/>
      <c r="AFE6" s="2"/>
      <c r="AFF6" s="2"/>
      <c r="AFG6" s="2"/>
      <c r="AFH6" s="2"/>
      <c r="AFI6" s="2"/>
      <c r="AFJ6" s="2"/>
      <c r="AFK6" s="2"/>
      <c r="AFL6" s="2"/>
      <c r="AFM6" s="2"/>
      <c r="AFN6" s="2"/>
      <c r="AFO6" s="2"/>
      <c r="AFP6" s="2"/>
      <c r="AFQ6" s="2"/>
      <c r="AFR6" s="2"/>
      <c r="AFS6" s="2"/>
      <c r="AFT6" s="2"/>
      <c r="AFU6" s="2"/>
      <c r="AFV6" s="2"/>
      <c r="AFW6" s="2"/>
      <c r="AFX6" s="2"/>
      <c r="AFY6" s="2"/>
      <c r="AFZ6" s="2"/>
      <c r="AGA6" s="2"/>
    </row>
    <row r="7" spans="1:859" x14ac:dyDescent="0.25">
      <c r="A7" s="2">
        <v>2014</v>
      </c>
      <c r="B7" s="2"/>
      <c r="C7" s="2">
        <v>62</v>
      </c>
      <c r="D7" s="2">
        <v>10350935</v>
      </c>
      <c r="E7" s="2">
        <v>5</v>
      </c>
      <c r="F7" s="2" t="s">
        <v>23</v>
      </c>
      <c r="G7" s="2">
        <v>5</v>
      </c>
      <c r="H7" s="2" t="s">
        <v>23</v>
      </c>
      <c r="I7" s="2">
        <v>32694</v>
      </c>
      <c r="J7" s="2">
        <v>5</v>
      </c>
      <c r="K7" s="2" t="s">
        <v>23</v>
      </c>
      <c r="L7" s="2" t="s">
        <v>23</v>
      </c>
      <c r="M7" s="2"/>
      <c r="N7" s="2"/>
      <c r="O7" s="2"/>
      <c r="P7" s="2">
        <v>2</v>
      </c>
      <c r="Q7" s="2" t="s">
        <v>23</v>
      </c>
      <c r="R7" s="2" t="s">
        <v>23</v>
      </c>
      <c r="S7" s="2"/>
      <c r="T7" s="2"/>
      <c r="U7" s="2"/>
      <c r="V7" s="2"/>
      <c r="W7" s="2"/>
      <c r="X7" s="2"/>
      <c r="Y7" s="2"/>
      <c r="Z7" s="2"/>
      <c r="AA7" s="2">
        <v>5</v>
      </c>
      <c r="AB7" s="2" t="s">
        <v>23</v>
      </c>
      <c r="AC7" s="2">
        <v>5</v>
      </c>
      <c r="AD7" s="2" t="s">
        <v>23</v>
      </c>
      <c r="AE7" s="2">
        <v>32694</v>
      </c>
      <c r="AF7" s="2">
        <v>5</v>
      </c>
      <c r="AG7" s="2" t="s">
        <v>23</v>
      </c>
      <c r="AH7" s="2" t="s">
        <v>23</v>
      </c>
      <c r="AI7" s="2"/>
      <c r="AJ7" s="2"/>
      <c r="AK7" s="2"/>
      <c r="AL7" s="2">
        <v>2</v>
      </c>
      <c r="AM7" s="2" t="s">
        <v>23</v>
      </c>
      <c r="AN7" s="2" t="s">
        <v>23</v>
      </c>
      <c r="AO7" s="2">
        <v>1</v>
      </c>
      <c r="AP7" s="2" t="s">
        <v>23</v>
      </c>
      <c r="AQ7" s="2">
        <v>1</v>
      </c>
      <c r="AR7" s="2" t="s">
        <v>23</v>
      </c>
      <c r="AS7" s="2" t="s">
        <v>23</v>
      </c>
      <c r="AT7" s="2">
        <v>1</v>
      </c>
      <c r="AU7" s="2" t="s">
        <v>23</v>
      </c>
      <c r="AV7" s="2" t="s">
        <v>23</v>
      </c>
      <c r="AW7" s="2"/>
      <c r="AX7" s="2"/>
      <c r="AY7" s="2"/>
      <c r="AZ7" s="2">
        <v>1</v>
      </c>
      <c r="BA7" s="2" t="s">
        <v>23</v>
      </c>
      <c r="BB7" s="2">
        <v>1</v>
      </c>
      <c r="BC7" s="2" t="s">
        <v>23</v>
      </c>
      <c r="BD7" s="2" t="s">
        <v>23</v>
      </c>
      <c r="BE7" s="2">
        <v>1</v>
      </c>
      <c r="BF7" s="2" t="s">
        <v>23</v>
      </c>
      <c r="BG7" s="2" t="s">
        <v>23</v>
      </c>
      <c r="BH7" s="2"/>
      <c r="BI7" s="2"/>
      <c r="BJ7" s="2"/>
      <c r="BK7" s="2"/>
      <c r="BL7" s="2"/>
      <c r="BM7" s="2"/>
      <c r="BN7" s="2"/>
      <c r="BO7" s="2"/>
      <c r="BP7" s="2"/>
      <c r="BQ7" s="2"/>
      <c r="BR7" s="2"/>
      <c r="BS7" s="2"/>
      <c r="BT7" s="2"/>
      <c r="BU7" s="2"/>
      <c r="BV7" s="2">
        <v>3</v>
      </c>
      <c r="BW7" s="2" t="s">
        <v>23</v>
      </c>
      <c r="BX7" s="2">
        <v>3</v>
      </c>
      <c r="BY7" s="2" t="s">
        <v>23</v>
      </c>
      <c r="BZ7" s="2" t="s">
        <v>23</v>
      </c>
      <c r="CA7" s="2">
        <v>3</v>
      </c>
      <c r="CB7" s="2">
        <v>5150</v>
      </c>
      <c r="CC7" s="2" t="s">
        <v>23</v>
      </c>
      <c r="CD7" s="2">
        <v>1</v>
      </c>
      <c r="CE7" s="2" t="s">
        <v>23</v>
      </c>
      <c r="CF7" s="2" t="s">
        <v>23</v>
      </c>
      <c r="CG7" s="2">
        <v>1</v>
      </c>
      <c r="CH7" s="2" t="s">
        <v>23</v>
      </c>
      <c r="CI7" s="2" t="s">
        <v>23</v>
      </c>
      <c r="CJ7" s="2">
        <v>1</v>
      </c>
      <c r="CK7" s="2" t="s">
        <v>23</v>
      </c>
      <c r="CL7" s="2">
        <v>1</v>
      </c>
      <c r="CM7" s="2" t="s">
        <v>23</v>
      </c>
      <c r="CN7" s="2" t="s">
        <v>23</v>
      </c>
      <c r="CO7" s="2">
        <v>1</v>
      </c>
      <c r="CP7" s="2" t="s">
        <v>23</v>
      </c>
      <c r="CQ7" s="2" t="s">
        <v>23</v>
      </c>
      <c r="CR7" s="2"/>
      <c r="CS7" s="2"/>
      <c r="CT7" s="2"/>
      <c r="CU7" s="2">
        <v>2</v>
      </c>
      <c r="CV7" s="2" t="s">
        <v>23</v>
      </c>
      <c r="CW7" s="2">
        <v>2</v>
      </c>
      <c r="CX7" s="2" t="s">
        <v>23</v>
      </c>
      <c r="CY7" s="2" t="s">
        <v>23</v>
      </c>
      <c r="CZ7" s="2">
        <v>2</v>
      </c>
      <c r="DA7" s="2" t="s">
        <v>23</v>
      </c>
      <c r="DB7" s="2" t="s">
        <v>23</v>
      </c>
      <c r="DC7" s="2">
        <v>1</v>
      </c>
      <c r="DD7" s="2" t="s">
        <v>23</v>
      </c>
      <c r="DE7" s="2" t="s">
        <v>23</v>
      </c>
      <c r="DF7" s="2">
        <v>1</v>
      </c>
      <c r="DG7" s="2" t="s">
        <v>23</v>
      </c>
      <c r="DH7" s="2" t="s">
        <v>23</v>
      </c>
      <c r="DI7" s="2">
        <v>6</v>
      </c>
      <c r="DJ7" s="2">
        <v>64300</v>
      </c>
      <c r="DK7" s="2"/>
      <c r="DL7" s="2"/>
      <c r="DM7" s="2"/>
      <c r="DN7" s="2">
        <v>6</v>
      </c>
      <c r="DO7" s="2">
        <v>64300</v>
      </c>
      <c r="DP7" s="2">
        <v>16375</v>
      </c>
      <c r="DQ7" s="2">
        <v>2</v>
      </c>
      <c r="DR7" s="2" t="s">
        <v>23</v>
      </c>
      <c r="DS7" s="2" t="s">
        <v>23</v>
      </c>
      <c r="DT7" s="2">
        <v>1</v>
      </c>
      <c r="DU7" s="2" t="s">
        <v>23</v>
      </c>
      <c r="DV7" s="2" t="s">
        <v>23</v>
      </c>
      <c r="DW7" s="2">
        <v>5</v>
      </c>
      <c r="DX7" s="2">
        <v>52300</v>
      </c>
      <c r="DY7" s="2" t="s">
        <v>23</v>
      </c>
      <c r="DZ7" s="2">
        <v>4</v>
      </c>
      <c r="EA7" s="2" t="s">
        <v>23</v>
      </c>
      <c r="EB7" s="2"/>
      <c r="EC7" s="2"/>
      <c r="ED7" s="2"/>
      <c r="EE7" s="2">
        <v>4</v>
      </c>
      <c r="EF7" s="2" t="s">
        <v>23</v>
      </c>
      <c r="EG7" s="2">
        <v>8775</v>
      </c>
      <c r="EH7" s="2">
        <v>1</v>
      </c>
      <c r="EI7" s="2" t="s">
        <v>23</v>
      </c>
      <c r="EJ7" s="2" t="s">
        <v>23</v>
      </c>
      <c r="EK7" s="2">
        <v>4</v>
      </c>
      <c r="EL7" s="2" t="s">
        <v>23</v>
      </c>
      <c r="EM7" s="2" t="s">
        <v>23</v>
      </c>
      <c r="EN7" s="2">
        <v>4</v>
      </c>
      <c r="EO7" s="2" t="s">
        <v>23</v>
      </c>
      <c r="EP7" s="2"/>
      <c r="EQ7" s="2"/>
      <c r="ER7" s="2"/>
      <c r="ES7" s="2">
        <v>4</v>
      </c>
      <c r="ET7" s="2" t="s">
        <v>23</v>
      </c>
      <c r="EU7" s="2">
        <v>7600</v>
      </c>
      <c r="EV7" s="2">
        <v>1</v>
      </c>
      <c r="EW7" s="2" t="s">
        <v>23</v>
      </c>
      <c r="EX7" s="2" t="s">
        <v>23</v>
      </c>
      <c r="EY7" s="2">
        <v>1</v>
      </c>
      <c r="EZ7" s="2" t="s">
        <v>23</v>
      </c>
      <c r="FA7" s="2" t="s">
        <v>23</v>
      </c>
      <c r="FB7" s="2">
        <v>3</v>
      </c>
      <c r="FC7" s="2" t="s">
        <v>23</v>
      </c>
      <c r="FD7" s="2" t="s">
        <v>23</v>
      </c>
      <c r="FE7" s="2"/>
      <c r="FF7" s="2"/>
      <c r="FG7" s="2"/>
      <c r="FH7" s="2"/>
      <c r="FI7" s="2"/>
      <c r="FJ7" s="2"/>
      <c r="FK7" s="2"/>
      <c r="FL7" s="2"/>
      <c r="FM7" s="2"/>
      <c r="FN7" s="2"/>
      <c r="FO7" s="2"/>
      <c r="FP7" s="2"/>
      <c r="FQ7" s="2"/>
      <c r="FR7" s="2"/>
      <c r="FS7" s="2"/>
      <c r="FT7" s="2"/>
      <c r="FU7" s="2"/>
      <c r="FV7" s="2"/>
      <c r="FW7" s="2"/>
      <c r="FX7" s="2"/>
      <c r="FY7" s="2"/>
      <c r="FZ7" s="2"/>
      <c r="GA7" s="2"/>
      <c r="GB7" s="2"/>
      <c r="GC7" s="2"/>
      <c r="GD7" s="2"/>
      <c r="GE7" s="2"/>
      <c r="GF7" s="2"/>
      <c r="GG7" s="2"/>
      <c r="GH7" s="2"/>
      <c r="GI7" s="2"/>
      <c r="GJ7" s="2"/>
      <c r="GK7" s="2"/>
      <c r="GL7" s="2"/>
      <c r="GM7" s="2"/>
      <c r="GN7" s="2"/>
      <c r="GO7" s="2"/>
      <c r="GP7" s="2"/>
      <c r="GQ7" s="2"/>
      <c r="GR7" s="2"/>
      <c r="GS7" s="2"/>
      <c r="GT7" s="2"/>
      <c r="GU7" s="2"/>
      <c r="GV7" s="2"/>
      <c r="GW7" s="2"/>
      <c r="GX7" s="2"/>
      <c r="GY7" s="2"/>
      <c r="GZ7" s="2"/>
      <c r="HA7" s="2"/>
      <c r="HB7" s="2"/>
      <c r="HC7" s="2"/>
      <c r="HD7" s="2"/>
      <c r="HE7" s="2"/>
      <c r="HF7" s="2"/>
      <c r="HG7" s="2"/>
      <c r="HH7" s="2"/>
      <c r="HI7" s="2"/>
      <c r="HJ7" s="2"/>
      <c r="HK7" s="2"/>
      <c r="HL7" s="2"/>
      <c r="HM7" s="2"/>
      <c r="HN7" s="2"/>
      <c r="HO7" s="2"/>
      <c r="HP7" s="2"/>
      <c r="HQ7" s="2"/>
      <c r="HR7" s="2"/>
      <c r="HS7" s="2"/>
      <c r="HT7" s="2"/>
      <c r="HU7" s="2"/>
      <c r="HV7" s="2"/>
      <c r="HW7" s="2">
        <v>9</v>
      </c>
      <c r="HX7" s="2">
        <v>79458</v>
      </c>
      <c r="HY7" s="2">
        <v>9</v>
      </c>
      <c r="HZ7" s="2">
        <v>79458</v>
      </c>
      <c r="IA7" s="2">
        <v>13835</v>
      </c>
      <c r="IB7" s="2">
        <v>5</v>
      </c>
      <c r="IC7" s="2">
        <v>56320</v>
      </c>
      <c r="ID7" s="2">
        <v>3020</v>
      </c>
      <c r="IE7" s="2"/>
      <c r="IF7" s="2"/>
      <c r="IG7" s="2"/>
      <c r="IH7" s="2">
        <v>6</v>
      </c>
      <c r="II7" s="2">
        <v>23138</v>
      </c>
      <c r="IJ7" s="2">
        <v>10815</v>
      </c>
      <c r="IK7" s="2">
        <v>4</v>
      </c>
      <c r="IL7" s="2">
        <v>10200</v>
      </c>
      <c r="IM7" s="2">
        <v>4</v>
      </c>
      <c r="IN7" s="2">
        <v>10200</v>
      </c>
      <c r="IO7" s="2">
        <v>2000</v>
      </c>
      <c r="IP7" s="2">
        <v>1</v>
      </c>
      <c r="IQ7" s="2" t="s">
        <v>23</v>
      </c>
      <c r="IR7" s="2" t="s">
        <v>23</v>
      </c>
      <c r="IS7" s="2"/>
      <c r="IT7" s="2"/>
      <c r="IU7" s="2"/>
      <c r="IV7" s="2">
        <v>3</v>
      </c>
      <c r="IW7" s="2" t="s">
        <v>23</v>
      </c>
      <c r="IX7" s="2" t="s">
        <v>23</v>
      </c>
      <c r="IY7" s="2">
        <v>8</v>
      </c>
      <c r="IZ7" s="2">
        <v>69258</v>
      </c>
      <c r="JA7" s="2">
        <v>8</v>
      </c>
      <c r="JB7" s="2">
        <v>69258</v>
      </c>
      <c r="JC7" s="2">
        <v>11835</v>
      </c>
      <c r="JD7" s="2">
        <v>4</v>
      </c>
      <c r="JE7" s="2" t="s">
        <v>23</v>
      </c>
      <c r="JF7" s="2" t="s">
        <v>23</v>
      </c>
      <c r="JG7" s="2"/>
      <c r="JH7" s="2"/>
      <c r="JI7" s="2"/>
      <c r="JJ7" s="2">
        <v>6</v>
      </c>
      <c r="JK7" s="2" t="s">
        <v>23</v>
      </c>
      <c r="JL7" s="2" t="s">
        <v>23</v>
      </c>
      <c r="JM7" s="2">
        <v>4</v>
      </c>
      <c r="JN7" s="2">
        <v>52850</v>
      </c>
      <c r="JO7" s="2">
        <v>4</v>
      </c>
      <c r="JP7" s="2">
        <v>52850</v>
      </c>
      <c r="JQ7" s="2">
        <v>8260</v>
      </c>
      <c r="JR7" s="2">
        <v>4</v>
      </c>
      <c r="JS7" s="2" t="s">
        <v>23</v>
      </c>
      <c r="JT7" s="2" t="s">
        <v>23</v>
      </c>
      <c r="JU7" s="2"/>
      <c r="JV7" s="2"/>
      <c r="JW7" s="2"/>
      <c r="JX7" s="2">
        <v>3</v>
      </c>
      <c r="JY7" s="2" t="s">
        <v>23</v>
      </c>
      <c r="JZ7" s="2" t="s">
        <v>23</v>
      </c>
      <c r="KA7" s="2"/>
      <c r="KB7" s="2"/>
      <c r="KC7" s="2"/>
      <c r="KD7" s="2"/>
      <c r="KE7" s="2"/>
      <c r="KF7" s="2"/>
      <c r="KG7" s="2"/>
      <c r="KH7" s="2"/>
      <c r="KI7" s="2">
        <v>4</v>
      </c>
      <c r="KJ7" s="2">
        <v>52850</v>
      </c>
      <c r="KK7" s="2">
        <v>4</v>
      </c>
      <c r="KL7" s="2">
        <v>52850</v>
      </c>
      <c r="KM7" s="2">
        <v>8260</v>
      </c>
      <c r="KN7" s="2">
        <v>4</v>
      </c>
      <c r="KO7" s="2" t="s">
        <v>23</v>
      </c>
      <c r="KP7" s="2" t="s">
        <v>23</v>
      </c>
      <c r="KQ7" s="2"/>
      <c r="KR7" s="2"/>
      <c r="KS7" s="2"/>
      <c r="KT7" s="2">
        <v>3</v>
      </c>
      <c r="KU7" s="2" t="s">
        <v>23</v>
      </c>
      <c r="KV7" s="2" t="s">
        <v>23</v>
      </c>
      <c r="KW7" s="2">
        <v>25</v>
      </c>
      <c r="KX7" s="2">
        <v>3230848</v>
      </c>
      <c r="KY7" s="2">
        <v>25</v>
      </c>
      <c r="KZ7" s="2">
        <v>3230848</v>
      </c>
      <c r="LA7" s="2">
        <v>440801</v>
      </c>
      <c r="LB7" s="2">
        <v>17</v>
      </c>
      <c r="LC7" s="2">
        <v>2566418</v>
      </c>
      <c r="LD7" s="2">
        <v>153380</v>
      </c>
      <c r="LE7" s="2">
        <v>6</v>
      </c>
      <c r="LF7" s="2" t="s">
        <v>23</v>
      </c>
      <c r="LG7" s="2">
        <v>1391</v>
      </c>
      <c r="LH7" s="2">
        <v>9</v>
      </c>
      <c r="LI7" s="2" t="s">
        <v>23</v>
      </c>
      <c r="LJ7" s="2">
        <v>286030</v>
      </c>
      <c r="LK7" s="2">
        <v>5</v>
      </c>
      <c r="LL7" s="2">
        <v>47493</v>
      </c>
      <c r="LM7" s="2">
        <v>5</v>
      </c>
      <c r="LN7" s="2">
        <v>47493</v>
      </c>
      <c r="LO7" s="2">
        <v>2424</v>
      </c>
      <c r="LP7" s="2">
        <v>3</v>
      </c>
      <c r="LQ7" s="2" t="s">
        <v>23</v>
      </c>
      <c r="LR7" s="2" t="s">
        <v>23</v>
      </c>
      <c r="LS7" s="2">
        <v>1</v>
      </c>
      <c r="LT7" s="2" t="s">
        <v>23</v>
      </c>
      <c r="LU7" s="2" t="s">
        <v>23</v>
      </c>
      <c r="LV7" s="2">
        <v>2</v>
      </c>
      <c r="LW7" s="2" t="s">
        <v>23</v>
      </c>
      <c r="LX7" s="2" t="s">
        <v>23</v>
      </c>
      <c r="LY7" s="2">
        <v>20</v>
      </c>
      <c r="LZ7" s="2">
        <v>3183355</v>
      </c>
      <c r="MA7" s="2">
        <v>20</v>
      </c>
      <c r="MB7" s="2">
        <v>3183355</v>
      </c>
      <c r="MC7" s="2">
        <v>438377</v>
      </c>
      <c r="MD7" s="2">
        <v>14</v>
      </c>
      <c r="ME7" s="2" t="s">
        <v>23</v>
      </c>
      <c r="MF7" s="2" t="s">
        <v>23</v>
      </c>
      <c r="MG7" s="2">
        <v>5</v>
      </c>
      <c r="MH7" s="2" t="s">
        <v>23</v>
      </c>
      <c r="MI7" s="2" t="s">
        <v>23</v>
      </c>
      <c r="MJ7" s="2">
        <v>7</v>
      </c>
      <c r="MK7" s="2" t="s">
        <v>23</v>
      </c>
      <c r="ML7" s="2" t="s">
        <v>23</v>
      </c>
      <c r="MM7" s="2">
        <v>3</v>
      </c>
      <c r="MN7" s="2">
        <v>62891</v>
      </c>
      <c r="MO7" s="2">
        <v>3</v>
      </c>
      <c r="MP7" s="2" t="s">
        <v>23</v>
      </c>
      <c r="MQ7" s="2">
        <v>4360</v>
      </c>
      <c r="MR7" s="2">
        <v>3</v>
      </c>
      <c r="MS7" s="2" t="s">
        <v>23</v>
      </c>
      <c r="MT7" s="2" t="s">
        <v>23</v>
      </c>
      <c r="MU7" s="2">
        <v>2</v>
      </c>
      <c r="MV7" s="2" t="s">
        <v>23</v>
      </c>
      <c r="MW7" s="2" t="s">
        <v>23</v>
      </c>
      <c r="MX7" s="2">
        <v>1</v>
      </c>
      <c r="MY7" s="2" t="s">
        <v>23</v>
      </c>
      <c r="MZ7" s="2" t="s">
        <v>23</v>
      </c>
      <c r="NA7" s="2"/>
      <c r="NB7" s="2"/>
      <c r="NC7" s="2"/>
      <c r="ND7" s="2"/>
      <c r="NE7" s="2"/>
      <c r="NF7" s="2"/>
      <c r="NG7" s="2"/>
      <c r="NH7" s="2"/>
      <c r="NI7" s="2">
        <v>3</v>
      </c>
      <c r="NJ7" s="2">
        <v>62891</v>
      </c>
      <c r="NK7" s="2">
        <v>3</v>
      </c>
      <c r="NL7" s="2" t="s">
        <v>23</v>
      </c>
      <c r="NM7" s="2">
        <v>4360</v>
      </c>
      <c r="NN7" s="2">
        <v>3</v>
      </c>
      <c r="NO7" s="2" t="s">
        <v>23</v>
      </c>
      <c r="NP7" s="2" t="s">
        <v>23</v>
      </c>
      <c r="NQ7" s="2">
        <v>2</v>
      </c>
      <c r="NR7" s="2" t="s">
        <v>23</v>
      </c>
      <c r="NS7" s="2" t="s">
        <v>23</v>
      </c>
      <c r="NT7" s="2">
        <v>1</v>
      </c>
      <c r="NU7" s="2" t="s">
        <v>23</v>
      </c>
      <c r="NV7" s="2" t="s">
        <v>23</v>
      </c>
      <c r="NW7" s="2">
        <v>7</v>
      </c>
      <c r="NX7" s="2">
        <v>146100</v>
      </c>
      <c r="NY7" s="2">
        <v>2</v>
      </c>
      <c r="NZ7" s="2" t="s">
        <v>23</v>
      </c>
      <c r="OA7" s="2" t="s">
        <v>23</v>
      </c>
      <c r="OB7" s="2">
        <v>7</v>
      </c>
      <c r="OC7" s="2" t="s">
        <v>23</v>
      </c>
      <c r="OD7" s="2">
        <v>71428</v>
      </c>
      <c r="OE7" s="2">
        <v>4</v>
      </c>
      <c r="OF7" s="2" t="s">
        <v>23</v>
      </c>
      <c r="OG7" s="2" t="s">
        <v>23</v>
      </c>
      <c r="OH7" s="2"/>
      <c r="OI7" s="2"/>
      <c r="OJ7" s="2"/>
      <c r="OK7" s="2">
        <v>7</v>
      </c>
      <c r="OL7" s="2">
        <v>98400</v>
      </c>
      <c r="OM7" s="2" t="s">
        <v>23</v>
      </c>
      <c r="ON7" s="2">
        <v>5</v>
      </c>
      <c r="OO7" s="2">
        <v>28000</v>
      </c>
      <c r="OP7" s="2">
        <v>5</v>
      </c>
      <c r="OQ7" s="2">
        <v>28000</v>
      </c>
      <c r="OR7" s="2">
        <v>7750</v>
      </c>
      <c r="OS7" s="2">
        <v>3</v>
      </c>
      <c r="OT7" s="2" t="s">
        <v>23</v>
      </c>
      <c r="OU7" s="2" t="s">
        <v>23</v>
      </c>
      <c r="OV7" s="2">
        <v>4</v>
      </c>
      <c r="OW7" s="2" t="s">
        <v>23</v>
      </c>
      <c r="OX7" s="2" t="s">
        <v>23</v>
      </c>
      <c r="OY7" s="2">
        <v>7</v>
      </c>
      <c r="OZ7" s="2">
        <v>118100</v>
      </c>
      <c r="PA7" s="2">
        <v>2</v>
      </c>
      <c r="PB7" s="2" t="s">
        <v>23</v>
      </c>
      <c r="PC7" s="2" t="s">
        <v>23</v>
      </c>
      <c r="PD7" s="2">
        <v>7</v>
      </c>
      <c r="PE7" s="2" t="s">
        <v>23</v>
      </c>
      <c r="PF7" s="2">
        <v>63678</v>
      </c>
      <c r="PG7" s="2">
        <v>1</v>
      </c>
      <c r="PH7" s="2" t="s">
        <v>23</v>
      </c>
      <c r="PI7" s="2" t="s">
        <v>23</v>
      </c>
      <c r="PJ7" s="2"/>
      <c r="PK7" s="2"/>
      <c r="PL7" s="2"/>
      <c r="PM7" s="2">
        <v>7</v>
      </c>
      <c r="PN7" s="2" t="s">
        <v>23</v>
      </c>
      <c r="PO7" s="2" t="s">
        <v>23</v>
      </c>
      <c r="PP7" s="2">
        <v>5</v>
      </c>
      <c r="PQ7" s="2" t="s">
        <v>23</v>
      </c>
      <c r="PR7" s="2">
        <v>5</v>
      </c>
      <c r="PS7" s="2" t="s">
        <v>23</v>
      </c>
      <c r="PT7" s="2">
        <v>4005</v>
      </c>
      <c r="PU7" s="2">
        <v>4</v>
      </c>
      <c r="PV7" s="2" t="s">
        <v>23</v>
      </c>
      <c r="PW7" s="2" t="s">
        <v>23</v>
      </c>
      <c r="PX7" s="2">
        <v>1</v>
      </c>
      <c r="PY7" s="2" t="s">
        <v>23</v>
      </c>
      <c r="PZ7" s="2" t="s">
        <v>23</v>
      </c>
      <c r="QA7" s="2">
        <v>1</v>
      </c>
      <c r="QB7" s="2" t="s">
        <v>23</v>
      </c>
      <c r="QC7" s="2" t="s">
        <v>23</v>
      </c>
      <c r="QD7" s="2">
        <v>5</v>
      </c>
      <c r="QE7" s="2" t="s">
        <v>23</v>
      </c>
      <c r="QF7" s="2">
        <v>5</v>
      </c>
      <c r="QG7" s="2" t="s">
        <v>23</v>
      </c>
      <c r="QH7" s="2">
        <v>4005</v>
      </c>
      <c r="QI7" s="2">
        <v>4</v>
      </c>
      <c r="QJ7" s="2" t="s">
        <v>23</v>
      </c>
      <c r="QK7" s="2" t="s">
        <v>23</v>
      </c>
      <c r="QL7" s="2">
        <v>1</v>
      </c>
      <c r="QM7" s="2" t="s">
        <v>23</v>
      </c>
      <c r="QN7" s="2" t="s">
        <v>23</v>
      </c>
      <c r="QO7" s="2">
        <v>1</v>
      </c>
      <c r="QP7" s="2" t="s">
        <v>23</v>
      </c>
      <c r="QQ7" s="2" t="s">
        <v>23</v>
      </c>
      <c r="QR7" s="2">
        <v>8</v>
      </c>
      <c r="QS7" s="2">
        <v>90370</v>
      </c>
      <c r="QT7" s="2">
        <v>13130</v>
      </c>
      <c r="QU7" s="2">
        <v>1</v>
      </c>
      <c r="QV7" s="2" t="s">
        <v>23</v>
      </c>
      <c r="QW7" s="2">
        <v>1</v>
      </c>
      <c r="QX7" s="2" t="s">
        <v>23</v>
      </c>
      <c r="QY7" s="2" t="s">
        <v>23</v>
      </c>
      <c r="QZ7" s="2"/>
      <c r="RA7" s="2"/>
      <c r="RB7" s="2"/>
      <c r="RC7" s="2">
        <v>1</v>
      </c>
      <c r="RD7" s="2" t="s">
        <v>23</v>
      </c>
      <c r="RE7" s="2" t="s">
        <v>23</v>
      </c>
      <c r="RF7" s="2">
        <v>1</v>
      </c>
      <c r="RG7" s="2" t="s">
        <v>23</v>
      </c>
      <c r="RH7" s="2">
        <v>1</v>
      </c>
      <c r="RI7" s="2" t="s">
        <v>23</v>
      </c>
      <c r="RJ7" s="2" t="s">
        <v>23</v>
      </c>
      <c r="RK7" s="2"/>
      <c r="RL7" s="2"/>
      <c r="RM7" s="2"/>
      <c r="RN7" s="2">
        <v>1</v>
      </c>
      <c r="RO7" s="2" t="s">
        <v>23</v>
      </c>
      <c r="RP7" s="2" t="s">
        <v>23</v>
      </c>
      <c r="RQ7" s="2"/>
      <c r="RR7" s="2"/>
      <c r="RS7" s="2" t="s">
        <v>23</v>
      </c>
      <c r="RT7" s="2">
        <v>1</v>
      </c>
      <c r="RU7" s="2">
        <v>237</v>
      </c>
      <c r="RV7" s="2">
        <v>22</v>
      </c>
      <c r="RW7" s="2">
        <v>5</v>
      </c>
      <c r="RX7" s="2">
        <v>7</v>
      </c>
      <c r="RY7" s="2"/>
      <c r="RZ7" s="2"/>
      <c r="SA7" s="2"/>
      <c r="SB7" s="2"/>
      <c r="SC7" s="2"/>
      <c r="SD7" s="2"/>
      <c r="SE7" s="2"/>
      <c r="SF7" s="2"/>
      <c r="SG7" s="2"/>
      <c r="SH7" s="2"/>
      <c r="SI7" s="2"/>
      <c r="SJ7" s="2"/>
      <c r="SK7" s="2"/>
      <c r="SL7" s="2"/>
      <c r="SM7" s="2"/>
      <c r="SN7" s="2"/>
      <c r="SO7" s="2"/>
      <c r="SP7" s="2"/>
      <c r="SQ7" s="2"/>
      <c r="SR7" s="2"/>
      <c r="SS7" s="2"/>
      <c r="ST7" s="2"/>
      <c r="SU7" s="2"/>
      <c r="SV7" s="2"/>
      <c r="SW7" s="2"/>
      <c r="SX7" s="2"/>
      <c r="SY7" s="2"/>
      <c r="SZ7" s="2"/>
      <c r="TA7" s="2"/>
      <c r="TB7" s="2"/>
      <c r="TC7" s="2">
        <v>22</v>
      </c>
      <c r="TD7" s="2">
        <v>787564</v>
      </c>
      <c r="TE7" s="2">
        <v>4</v>
      </c>
      <c r="TF7" s="2">
        <v>30400</v>
      </c>
      <c r="TG7" s="2">
        <v>4415</v>
      </c>
      <c r="TH7" s="2">
        <v>22</v>
      </c>
      <c r="TI7" s="2">
        <v>757164</v>
      </c>
      <c r="TJ7" s="2">
        <v>116560</v>
      </c>
      <c r="TK7" s="2">
        <v>16</v>
      </c>
      <c r="TL7" s="2">
        <v>584287</v>
      </c>
      <c r="TM7" s="2" t="s">
        <v>23</v>
      </c>
      <c r="TN7" s="2">
        <v>1</v>
      </c>
      <c r="TO7" s="2" t="s">
        <v>23</v>
      </c>
      <c r="TP7" s="2" t="s">
        <v>23</v>
      </c>
      <c r="TQ7" s="2">
        <v>7</v>
      </c>
      <c r="TR7" s="2" t="s">
        <v>23</v>
      </c>
      <c r="TS7" s="2">
        <v>65104</v>
      </c>
      <c r="TT7" s="2">
        <v>8</v>
      </c>
      <c r="TU7" s="2">
        <v>109161</v>
      </c>
      <c r="TV7" s="2"/>
      <c r="TW7" s="2"/>
      <c r="TX7" s="2"/>
      <c r="TY7" s="2">
        <v>8</v>
      </c>
      <c r="TZ7" s="2">
        <v>109161</v>
      </c>
      <c r="UA7" s="2">
        <v>32675</v>
      </c>
      <c r="UB7" s="2">
        <v>4</v>
      </c>
      <c r="UC7" s="2" t="s">
        <v>23</v>
      </c>
      <c r="UD7" s="2" t="s">
        <v>23</v>
      </c>
      <c r="UE7" s="2"/>
      <c r="UF7" s="2"/>
      <c r="UG7" s="2"/>
      <c r="UH7" s="2">
        <v>4</v>
      </c>
      <c r="UI7" s="2" t="s">
        <v>23</v>
      </c>
      <c r="UJ7" s="2" t="s">
        <v>23</v>
      </c>
      <c r="UK7" s="2">
        <v>18</v>
      </c>
      <c r="UL7" s="2">
        <v>678403</v>
      </c>
      <c r="UM7" s="2">
        <v>4</v>
      </c>
      <c r="UN7" s="2">
        <v>30400</v>
      </c>
      <c r="UO7" s="2">
        <v>4415</v>
      </c>
      <c r="UP7" s="2">
        <v>18</v>
      </c>
      <c r="UQ7" s="2">
        <v>648003</v>
      </c>
      <c r="UR7" s="2">
        <v>83885</v>
      </c>
      <c r="US7" s="2">
        <v>14</v>
      </c>
      <c r="UT7" s="2" t="s">
        <v>23</v>
      </c>
      <c r="UU7" s="2">
        <v>44981</v>
      </c>
      <c r="UV7" s="2">
        <v>1</v>
      </c>
      <c r="UW7" s="2" t="s">
        <v>23</v>
      </c>
      <c r="UX7" s="2" t="s">
        <v>23</v>
      </c>
      <c r="UY7" s="2">
        <v>5</v>
      </c>
      <c r="UZ7" s="2" t="s">
        <v>23</v>
      </c>
      <c r="VA7" s="2" t="s">
        <v>23</v>
      </c>
      <c r="VB7" s="2">
        <v>29</v>
      </c>
      <c r="VC7" s="2">
        <v>5283190</v>
      </c>
      <c r="VD7" s="2"/>
      <c r="VE7" s="2"/>
      <c r="VF7" s="2"/>
      <c r="VG7" s="2">
        <v>29</v>
      </c>
      <c r="VH7" s="2">
        <v>5283190</v>
      </c>
      <c r="VI7" s="2">
        <v>242450</v>
      </c>
      <c r="VJ7" s="2">
        <v>22</v>
      </c>
      <c r="VK7" s="2">
        <v>3049265</v>
      </c>
      <c r="VL7" s="2">
        <v>111276</v>
      </c>
      <c r="VM7" s="2">
        <v>10</v>
      </c>
      <c r="VN7" s="2" t="s">
        <v>23</v>
      </c>
      <c r="VO7" s="2" t="s">
        <v>23</v>
      </c>
      <c r="VP7" s="2">
        <v>6</v>
      </c>
      <c r="VQ7" s="2" t="s">
        <v>23</v>
      </c>
      <c r="VR7" s="2" t="s">
        <v>23</v>
      </c>
      <c r="VS7" s="2">
        <v>13</v>
      </c>
      <c r="VT7" s="2">
        <v>187210</v>
      </c>
      <c r="VU7" s="2">
        <v>13</v>
      </c>
      <c r="VV7" s="2">
        <v>187210</v>
      </c>
      <c r="VW7" s="2">
        <v>15688</v>
      </c>
      <c r="VX7" s="2">
        <v>9</v>
      </c>
      <c r="VY7" s="2" t="s">
        <v>23</v>
      </c>
      <c r="VZ7" s="2" t="s">
        <v>23</v>
      </c>
      <c r="WA7" s="2">
        <v>5</v>
      </c>
      <c r="WB7" s="2" t="s">
        <v>23</v>
      </c>
      <c r="WC7" s="2" t="s">
        <v>23</v>
      </c>
      <c r="WD7" s="2">
        <v>1</v>
      </c>
      <c r="WE7" s="2" t="s">
        <v>23</v>
      </c>
      <c r="WF7" s="2" t="s">
        <v>23</v>
      </c>
      <c r="WG7" s="2">
        <v>20</v>
      </c>
      <c r="WH7" s="2">
        <v>5095980</v>
      </c>
      <c r="WI7" s="2"/>
      <c r="WJ7" s="2"/>
      <c r="WK7" s="2"/>
      <c r="WL7" s="2">
        <v>20</v>
      </c>
      <c r="WM7" s="2">
        <v>5095980</v>
      </c>
      <c r="WN7" s="2">
        <v>226762</v>
      </c>
      <c r="WO7" s="2">
        <v>16</v>
      </c>
      <c r="WP7" s="2" t="s">
        <v>23</v>
      </c>
      <c r="WQ7" s="2" t="s">
        <v>23</v>
      </c>
      <c r="WR7" s="2">
        <v>8</v>
      </c>
      <c r="WS7" s="2" t="s">
        <v>23</v>
      </c>
      <c r="WT7" s="2" t="s">
        <v>23</v>
      </c>
      <c r="WU7" s="2">
        <v>5</v>
      </c>
      <c r="WV7" s="2" t="s">
        <v>23</v>
      </c>
      <c r="WW7" s="2" t="s">
        <v>23</v>
      </c>
      <c r="WX7" s="2">
        <v>6</v>
      </c>
      <c r="WY7" s="2">
        <v>53100</v>
      </c>
      <c r="WZ7" s="2">
        <v>1</v>
      </c>
      <c r="XA7" s="2" t="s">
        <v>23</v>
      </c>
      <c r="XB7" s="2" t="s">
        <v>23</v>
      </c>
      <c r="XC7" s="2">
        <v>6</v>
      </c>
      <c r="XD7" s="2" t="s">
        <v>23</v>
      </c>
      <c r="XE7" s="2" t="s">
        <v>23</v>
      </c>
      <c r="XF7" s="2">
        <v>3</v>
      </c>
      <c r="XG7" s="2" t="s">
        <v>23</v>
      </c>
      <c r="XH7" s="2">
        <v>5800</v>
      </c>
      <c r="XI7" s="2">
        <v>1</v>
      </c>
      <c r="XJ7" s="2" t="s">
        <v>23</v>
      </c>
      <c r="XK7" s="2" t="s">
        <v>23</v>
      </c>
      <c r="XL7" s="2">
        <v>2</v>
      </c>
      <c r="XM7" s="2" t="s">
        <v>23</v>
      </c>
      <c r="XN7" s="2" t="s">
        <v>23</v>
      </c>
      <c r="XO7" s="2">
        <v>2</v>
      </c>
      <c r="XP7" s="2" t="s">
        <v>23</v>
      </c>
      <c r="XQ7" s="2">
        <v>2</v>
      </c>
      <c r="XR7" s="2" t="s">
        <v>23</v>
      </c>
      <c r="XS7" s="2" t="s">
        <v>23</v>
      </c>
      <c r="XT7" s="2"/>
      <c r="XU7" s="2"/>
      <c r="XV7" s="2"/>
      <c r="XW7" s="2"/>
      <c r="XX7" s="2"/>
      <c r="XY7" s="2"/>
      <c r="XZ7" s="2">
        <v>2</v>
      </c>
      <c r="YA7" s="2" t="s">
        <v>23</v>
      </c>
      <c r="YB7" s="2" t="s">
        <v>23</v>
      </c>
      <c r="YC7" s="2">
        <v>4</v>
      </c>
      <c r="YD7" s="2" t="s">
        <v>23</v>
      </c>
      <c r="YE7" s="2">
        <v>1</v>
      </c>
      <c r="YF7" s="2" t="s">
        <v>23</v>
      </c>
      <c r="YG7" s="2" t="s">
        <v>23</v>
      </c>
      <c r="YH7" s="2">
        <v>4</v>
      </c>
      <c r="YI7" s="2">
        <v>47250</v>
      </c>
      <c r="YJ7" s="2" t="s">
        <v>23</v>
      </c>
      <c r="YK7" s="2">
        <v>3</v>
      </c>
      <c r="YL7" s="2" t="s">
        <v>23</v>
      </c>
      <c r="YM7" s="2">
        <v>5800</v>
      </c>
      <c r="YN7" s="2">
        <v>1</v>
      </c>
      <c r="YO7" s="2" t="s">
        <v>23</v>
      </c>
      <c r="YP7" s="2" t="s">
        <v>23</v>
      </c>
      <c r="YQ7" s="2"/>
      <c r="YR7" s="2"/>
      <c r="YS7" s="2"/>
      <c r="YT7" s="2">
        <v>62</v>
      </c>
      <c r="YU7" s="2">
        <v>10260565</v>
      </c>
      <c r="YV7" s="2">
        <v>1025704</v>
      </c>
      <c r="YW7" s="2">
        <v>49</v>
      </c>
      <c r="YX7" s="2">
        <v>6815611</v>
      </c>
      <c r="YY7" s="2">
        <v>383636</v>
      </c>
      <c r="YZ7" s="2">
        <v>17</v>
      </c>
      <c r="ZA7" s="2">
        <v>2152487</v>
      </c>
      <c r="ZB7" s="2">
        <v>41853</v>
      </c>
      <c r="ZC7" s="2">
        <v>28</v>
      </c>
      <c r="ZD7" s="2">
        <v>1292467</v>
      </c>
      <c r="ZE7" s="2">
        <v>600215</v>
      </c>
      <c r="ZF7" s="2">
        <v>22</v>
      </c>
      <c r="ZG7" s="2">
        <v>441464</v>
      </c>
      <c r="ZH7" s="2"/>
      <c r="ZI7" s="2"/>
      <c r="ZJ7" s="2"/>
      <c r="ZK7" s="2">
        <v>22</v>
      </c>
      <c r="ZL7" s="2">
        <v>441464</v>
      </c>
      <c r="ZM7" s="2">
        <v>73512</v>
      </c>
      <c r="ZN7" s="2">
        <v>16</v>
      </c>
      <c r="ZO7" s="2">
        <v>254363</v>
      </c>
      <c r="ZP7" s="2">
        <v>18311</v>
      </c>
      <c r="ZQ7" s="2">
        <v>5</v>
      </c>
      <c r="ZR7" s="2">
        <v>60363</v>
      </c>
      <c r="ZS7" s="2">
        <v>1921</v>
      </c>
      <c r="ZT7" s="2">
        <v>12</v>
      </c>
      <c r="ZU7" s="2">
        <v>126738</v>
      </c>
      <c r="ZV7" s="2">
        <v>53280</v>
      </c>
      <c r="ZW7" s="2"/>
      <c r="ZX7" s="2"/>
      <c r="ZY7" s="2"/>
      <c r="ZZ7" s="2"/>
      <c r="AAA7" s="2"/>
      <c r="AAB7" s="2"/>
      <c r="AAC7" s="2"/>
      <c r="AAD7" s="2"/>
      <c r="AAE7" s="2"/>
      <c r="AAF7" s="2"/>
      <c r="AAG7" s="2"/>
      <c r="AAH7" s="2"/>
      <c r="AAI7" s="2"/>
      <c r="AAJ7" s="2"/>
      <c r="AAK7" s="2"/>
      <c r="AAL7" s="2"/>
      <c r="AAM7" s="2"/>
      <c r="AAN7" s="2"/>
      <c r="AAO7" s="2"/>
      <c r="AAP7" s="2"/>
      <c r="AAQ7" s="2"/>
      <c r="AAR7" s="2"/>
      <c r="AAS7" s="2">
        <v>4</v>
      </c>
      <c r="AAT7" s="2">
        <v>32434</v>
      </c>
      <c r="AAU7" s="2">
        <v>4</v>
      </c>
      <c r="AAV7" s="2">
        <v>32434</v>
      </c>
      <c r="AAW7" s="2">
        <v>7921</v>
      </c>
      <c r="AAX7" s="2">
        <v>3</v>
      </c>
      <c r="AAY7" s="2">
        <v>18000</v>
      </c>
      <c r="AAZ7" s="2">
        <v>4200</v>
      </c>
      <c r="ABA7" s="2">
        <v>1</v>
      </c>
      <c r="ABB7" s="2" t="s">
        <v>23</v>
      </c>
      <c r="ABC7" s="2" t="s">
        <v>23</v>
      </c>
      <c r="ABD7" s="2">
        <v>2</v>
      </c>
      <c r="ABE7" s="2" t="s">
        <v>23</v>
      </c>
      <c r="ABF7" s="2" t="s">
        <v>23</v>
      </c>
      <c r="ABG7" s="2"/>
      <c r="ABH7" s="2"/>
      <c r="ABI7" s="2"/>
      <c r="ABJ7" s="2"/>
      <c r="ABK7" s="2"/>
      <c r="ABL7" s="2"/>
      <c r="ABM7" s="2"/>
      <c r="ABN7" s="2"/>
      <c r="ABO7" s="2">
        <v>4</v>
      </c>
      <c r="ABP7" s="2">
        <v>32434</v>
      </c>
      <c r="ABQ7" s="2">
        <v>4</v>
      </c>
      <c r="ABR7" s="2">
        <v>32434</v>
      </c>
      <c r="ABS7" s="2">
        <v>7921</v>
      </c>
      <c r="ABT7" s="2">
        <v>3</v>
      </c>
      <c r="ABU7" s="2">
        <v>18000</v>
      </c>
      <c r="ABV7" s="2">
        <v>4200</v>
      </c>
      <c r="ABW7" s="2">
        <v>1</v>
      </c>
      <c r="ABX7" s="2" t="s">
        <v>23</v>
      </c>
      <c r="ABY7" s="2" t="s">
        <v>23</v>
      </c>
      <c r="ABZ7" s="2">
        <v>2</v>
      </c>
      <c r="ACA7" s="2" t="s">
        <v>23</v>
      </c>
      <c r="ACB7" s="2" t="s">
        <v>23</v>
      </c>
      <c r="ACC7" s="2">
        <v>7</v>
      </c>
      <c r="ACD7" s="2">
        <v>129320</v>
      </c>
      <c r="ACE7" s="2">
        <v>7</v>
      </c>
      <c r="ACF7" s="2">
        <v>129320</v>
      </c>
      <c r="ACG7" s="2">
        <v>29725</v>
      </c>
      <c r="ACH7" s="2">
        <v>4</v>
      </c>
      <c r="ACI7" s="2">
        <v>113420</v>
      </c>
      <c r="ACJ7" s="2">
        <v>22525</v>
      </c>
      <c r="ACK7" s="2"/>
      <c r="ACL7" s="2"/>
      <c r="ACM7" s="2"/>
      <c r="ACN7" s="2">
        <v>4</v>
      </c>
      <c r="ACO7" s="2">
        <v>15900</v>
      </c>
      <c r="ACP7" s="2">
        <v>7200</v>
      </c>
      <c r="ACQ7" s="2">
        <v>3</v>
      </c>
      <c r="ACR7" s="2" t="s">
        <v>23</v>
      </c>
      <c r="ACS7" s="2">
        <v>3</v>
      </c>
      <c r="ACT7" s="2" t="s">
        <v>23</v>
      </c>
      <c r="ACU7" s="2">
        <v>2800</v>
      </c>
      <c r="ACV7" s="2">
        <v>1</v>
      </c>
      <c r="ACW7" s="2" t="s">
        <v>23</v>
      </c>
      <c r="ACX7" s="2" t="s">
        <v>23</v>
      </c>
      <c r="ACY7" s="2"/>
      <c r="ACZ7" s="2"/>
      <c r="ADA7" s="2"/>
      <c r="ADB7" s="2">
        <v>2</v>
      </c>
      <c r="ADC7" s="2" t="s">
        <v>23</v>
      </c>
      <c r="ADD7" s="2" t="s">
        <v>23</v>
      </c>
      <c r="ADE7" s="2">
        <v>4</v>
      </c>
      <c r="ADF7" s="2" t="s">
        <v>23</v>
      </c>
      <c r="ADG7" s="2">
        <v>4</v>
      </c>
      <c r="ADH7" s="2" t="s">
        <v>23</v>
      </c>
      <c r="ADI7" s="2">
        <v>26925</v>
      </c>
      <c r="ADJ7" s="2">
        <v>3</v>
      </c>
      <c r="ADK7" s="2" t="s">
        <v>23</v>
      </c>
      <c r="ADL7" s="2" t="s">
        <v>23</v>
      </c>
      <c r="ADM7" s="2"/>
      <c r="ADN7" s="2"/>
      <c r="ADO7" s="2"/>
      <c r="ADP7" s="2">
        <v>2</v>
      </c>
      <c r="ADQ7" s="2" t="s">
        <v>23</v>
      </c>
      <c r="ADR7" s="2" t="s">
        <v>23</v>
      </c>
      <c r="ADS7" s="2">
        <v>3</v>
      </c>
      <c r="ADT7" s="2">
        <v>38500</v>
      </c>
      <c r="ADU7" s="2">
        <v>2</v>
      </c>
      <c r="ADV7" s="2" t="s">
        <v>23</v>
      </c>
      <c r="ADW7" s="2" t="s">
        <v>23</v>
      </c>
      <c r="ADX7" s="2">
        <v>3</v>
      </c>
      <c r="ADY7" s="2" t="s">
        <v>23</v>
      </c>
      <c r="ADZ7" s="2">
        <v>9600</v>
      </c>
      <c r="AEA7" s="2">
        <v>3</v>
      </c>
      <c r="AEB7" s="2" t="s">
        <v>23</v>
      </c>
      <c r="AEC7" s="2" t="s">
        <v>23</v>
      </c>
      <c r="AED7" s="2">
        <v>1</v>
      </c>
      <c r="AEE7" s="2" t="s">
        <v>23</v>
      </c>
      <c r="AEF7" s="2" t="s">
        <v>23</v>
      </c>
      <c r="AEG7" s="2">
        <v>2</v>
      </c>
      <c r="AEH7" s="2" t="s">
        <v>23</v>
      </c>
      <c r="AEI7" s="2" t="s">
        <v>23</v>
      </c>
      <c r="AEJ7" s="2">
        <v>3</v>
      </c>
      <c r="AEK7" s="2">
        <v>38500</v>
      </c>
      <c r="AEL7" s="2">
        <v>2</v>
      </c>
      <c r="AEM7" s="2" t="s">
        <v>23</v>
      </c>
      <c r="AEN7" s="2" t="s">
        <v>23</v>
      </c>
      <c r="AEO7" s="2">
        <v>3</v>
      </c>
      <c r="AEP7" s="2" t="s">
        <v>23</v>
      </c>
      <c r="AEQ7" s="2">
        <v>9600</v>
      </c>
      <c r="AER7" s="2">
        <v>3</v>
      </c>
      <c r="AES7" s="2" t="s">
        <v>23</v>
      </c>
      <c r="AET7" s="2" t="s">
        <v>23</v>
      </c>
      <c r="AEU7" s="2">
        <v>1</v>
      </c>
      <c r="AEV7" s="2" t="s">
        <v>23</v>
      </c>
      <c r="AEW7" s="2" t="s">
        <v>23</v>
      </c>
      <c r="AEX7" s="2">
        <v>2</v>
      </c>
      <c r="AEY7" s="2" t="s">
        <v>23</v>
      </c>
      <c r="AEZ7" s="2" t="s">
        <v>23</v>
      </c>
      <c r="AFA7" s="2"/>
      <c r="AFB7" s="2"/>
      <c r="AFC7" s="2">
        <v>3</v>
      </c>
      <c r="AFD7" s="2">
        <v>19000</v>
      </c>
      <c r="AFE7" s="2">
        <v>18</v>
      </c>
      <c r="AFF7" s="2">
        <v>316940</v>
      </c>
      <c r="AFG7" s="2">
        <v>4</v>
      </c>
      <c r="AFH7" s="2">
        <v>32680</v>
      </c>
      <c r="AFI7" s="2">
        <v>39</v>
      </c>
      <c r="AFJ7" s="2">
        <v>7459316</v>
      </c>
      <c r="AFK7" s="2">
        <v>52</v>
      </c>
      <c r="AFL7" s="2">
        <v>9909471</v>
      </c>
      <c r="AFM7" s="2">
        <v>8</v>
      </c>
      <c r="AFN7" s="2">
        <v>90370</v>
      </c>
      <c r="AFO7" s="2">
        <v>13130</v>
      </c>
      <c r="AFP7" s="2">
        <v>52</v>
      </c>
      <c r="AFQ7" s="2">
        <v>9819101</v>
      </c>
      <c r="AFR7" s="2">
        <v>952192</v>
      </c>
      <c r="AFS7" s="2">
        <v>38</v>
      </c>
      <c r="AFT7" s="2">
        <v>6561248</v>
      </c>
      <c r="AFU7" s="2">
        <v>365325</v>
      </c>
      <c r="AFV7" s="2">
        <v>15</v>
      </c>
      <c r="AFW7" s="2">
        <v>2092124</v>
      </c>
      <c r="AFX7" s="2">
        <v>39932</v>
      </c>
      <c r="AFY7" s="2">
        <v>23</v>
      </c>
      <c r="AFZ7" s="2">
        <v>1165729</v>
      </c>
      <c r="AGA7" s="2">
        <v>546935</v>
      </c>
    </row>
    <row r="8" spans="1:859" x14ac:dyDescent="0.25">
      <c r="A8" s="2">
        <v>2017</v>
      </c>
      <c r="B8" s="2">
        <v>114</v>
      </c>
      <c r="C8" s="2">
        <v>111</v>
      </c>
      <c r="D8" s="2">
        <v>12345964</v>
      </c>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c r="CP8" s="2"/>
      <c r="CQ8" s="2"/>
      <c r="CR8" s="2"/>
      <c r="CS8" s="2"/>
      <c r="CT8" s="2"/>
      <c r="CU8" s="2"/>
      <c r="CV8" s="2"/>
      <c r="CW8" s="2"/>
      <c r="CX8" s="2"/>
      <c r="CY8" s="2"/>
      <c r="CZ8" s="2"/>
      <c r="DA8" s="2"/>
      <c r="DB8" s="2"/>
      <c r="DC8" s="2"/>
      <c r="DD8" s="2"/>
      <c r="DE8" s="2"/>
      <c r="DF8" s="2"/>
      <c r="DG8" s="2"/>
      <c r="DH8" s="2"/>
      <c r="DI8" s="2"/>
      <c r="DJ8" s="2"/>
      <c r="DK8" s="2"/>
      <c r="DL8" s="2"/>
      <c r="DM8" s="2"/>
      <c r="DN8" s="2"/>
      <c r="DO8" s="2"/>
      <c r="DP8" s="2"/>
      <c r="DQ8" s="2"/>
      <c r="DR8" s="2"/>
      <c r="DS8" s="2"/>
      <c r="DT8" s="2"/>
      <c r="DU8" s="2"/>
      <c r="DV8" s="2"/>
      <c r="DW8" s="2"/>
      <c r="DX8" s="2"/>
      <c r="DY8" s="2"/>
      <c r="DZ8" s="2"/>
      <c r="EA8" s="2"/>
      <c r="EB8" s="2"/>
      <c r="EC8" s="2"/>
      <c r="ED8" s="2"/>
      <c r="EE8" s="2"/>
      <c r="EF8" s="2"/>
      <c r="EG8" s="2"/>
      <c r="EH8" s="2"/>
      <c r="EI8" s="2"/>
      <c r="EJ8" s="2"/>
      <c r="EK8" s="2"/>
      <c r="EL8" s="2"/>
      <c r="EM8" s="2"/>
      <c r="EN8" s="2"/>
      <c r="EO8" s="2"/>
      <c r="EP8" s="2"/>
      <c r="EQ8" s="2"/>
      <c r="ER8" s="2"/>
      <c r="ES8" s="2"/>
      <c r="ET8" s="2"/>
      <c r="EU8" s="2"/>
      <c r="EV8" s="2"/>
      <c r="EW8" s="2"/>
      <c r="EX8" s="2"/>
      <c r="EY8" s="2"/>
      <c r="EZ8" s="2"/>
      <c r="FA8" s="2"/>
      <c r="FB8" s="2"/>
      <c r="FC8" s="2"/>
      <c r="FD8" s="2"/>
      <c r="FE8" s="2"/>
      <c r="FF8" s="2"/>
      <c r="FG8" s="2"/>
      <c r="FH8" s="2"/>
      <c r="FI8" s="2"/>
      <c r="FJ8" s="2"/>
      <c r="FK8" s="2"/>
      <c r="FL8" s="2"/>
      <c r="FM8" s="2"/>
      <c r="FN8" s="2"/>
      <c r="FO8" s="2"/>
      <c r="FP8" s="2"/>
      <c r="FQ8" s="2"/>
      <c r="FR8" s="2"/>
      <c r="FS8" s="2"/>
      <c r="FT8" s="2"/>
      <c r="FU8" s="2"/>
      <c r="FV8" s="2"/>
      <c r="FW8" s="2"/>
      <c r="FX8" s="2"/>
      <c r="FY8" s="2"/>
      <c r="FZ8" s="2"/>
      <c r="GA8" s="2"/>
      <c r="GB8" s="2"/>
      <c r="GC8" s="2"/>
      <c r="GD8" s="2"/>
      <c r="GE8" s="2"/>
      <c r="GF8" s="2"/>
      <c r="GG8" s="2"/>
      <c r="GH8" s="2"/>
      <c r="GI8" s="2"/>
      <c r="GJ8" s="2"/>
      <c r="GK8" s="2"/>
      <c r="GL8" s="2"/>
      <c r="GM8" s="2"/>
      <c r="GN8" s="2"/>
      <c r="GO8" s="2"/>
      <c r="GP8" s="2"/>
      <c r="GQ8" s="2"/>
      <c r="GR8" s="2"/>
      <c r="GS8" s="2"/>
      <c r="GT8" s="2"/>
      <c r="GU8" s="2"/>
      <c r="GV8" s="2"/>
      <c r="GW8" s="2"/>
      <c r="GX8" s="2"/>
      <c r="GY8" s="2"/>
      <c r="GZ8" s="2"/>
      <c r="HA8" s="2"/>
      <c r="HB8" s="2"/>
      <c r="HC8" s="2"/>
      <c r="HD8" s="2"/>
      <c r="HE8" s="2"/>
      <c r="HF8" s="2"/>
      <c r="HG8" s="2"/>
      <c r="HH8" s="2"/>
      <c r="HI8" s="2"/>
      <c r="HJ8" s="2"/>
      <c r="HK8" s="2"/>
      <c r="HL8" s="2"/>
      <c r="HM8" s="2"/>
      <c r="HN8" s="2"/>
      <c r="HO8" s="2"/>
      <c r="HP8" s="2"/>
      <c r="HQ8" s="2"/>
      <c r="HR8" s="2"/>
      <c r="HS8" s="2"/>
      <c r="HT8" s="2"/>
      <c r="HU8" s="2"/>
      <c r="HV8" s="2"/>
      <c r="HW8" s="2"/>
      <c r="HX8" s="2"/>
      <c r="HY8" s="2"/>
      <c r="HZ8" s="2"/>
      <c r="IA8" s="2"/>
      <c r="IB8" s="2"/>
      <c r="IC8" s="2"/>
      <c r="ID8" s="2"/>
      <c r="IE8" s="2"/>
      <c r="IF8" s="2"/>
      <c r="IG8" s="2"/>
      <c r="IH8" s="2"/>
      <c r="II8" s="2"/>
      <c r="IJ8" s="2"/>
      <c r="IK8" s="2"/>
      <c r="IL8" s="2"/>
      <c r="IM8" s="2"/>
      <c r="IN8" s="2"/>
      <c r="IO8" s="2"/>
      <c r="IP8" s="2"/>
      <c r="IQ8" s="2"/>
      <c r="IR8" s="2"/>
      <c r="IS8" s="2"/>
      <c r="IT8" s="2"/>
      <c r="IU8" s="2"/>
      <c r="IV8" s="2"/>
      <c r="IW8" s="2"/>
      <c r="IX8" s="2"/>
      <c r="IY8" s="2"/>
      <c r="IZ8" s="2"/>
      <c r="JA8" s="2"/>
      <c r="JB8" s="2"/>
      <c r="JC8" s="2"/>
      <c r="JD8" s="2"/>
      <c r="JE8" s="2"/>
      <c r="JF8" s="2"/>
      <c r="JG8" s="2"/>
      <c r="JH8" s="2"/>
      <c r="JI8" s="2"/>
      <c r="JJ8" s="2"/>
      <c r="JK8" s="2"/>
      <c r="JL8" s="2"/>
      <c r="JM8" s="2"/>
      <c r="JN8" s="2"/>
      <c r="JO8" s="2"/>
      <c r="JP8" s="2"/>
      <c r="JQ8" s="2"/>
      <c r="JR8" s="2"/>
      <c r="JS8" s="2"/>
      <c r="JT8" s="2"/>
      <c r="JU8" s="2"/>
      <c r="JV8" s="2"/>
      <c r="JW8" s="2"/>
      <c r="JX8" s="2"/>
      <c r="JY8" s="2"/>
      <c r="JZ8" s="2"/>
      <c r="KA8" s="2"/>
      <c r="KB8" s="2"/>
      <c r="KC8" s="2"/>
      <c r="KD8" s="2"/>
      <c r="KE8" s="2"/>
      <c r="KF8" s="2"/>
      <c r="KG8" s="2"/>
      <c r="KH8" s="2"/>
      <c r="KI8" s="2"/>
      <c r="KJ8" s="2"/>
      <c r="KK8" s="2"/>
      <c r="KL8" s="2"/>
      <c r="KM8" s="2"/>
      <c r="KN8" s="2"/>
      <c r="KO8" s="2"/>
      <c r="KP8" s="2"/>
      <c r="KQ8" s="2"/>
      <c r="KR8" s="2"/>
      <c r="KS8" s="2"/>
      <c r="KT8" s="2"/>
      <c r="KU8" s="2"/>
      <c r="KV8" s="2"/>
      <c r="KW8" s="2"/>
      <c r="KX8" s="2"/>
      <c r="KY8" s="2"/>
      <c r="KZ8" s="2"/>
      <c r="LA8" s="2"/>
      <c r="LB8" s="2"/>
      <c r="LC8" s="2"/>
      <c r="LD8" s="2"/>
      <c r="LE8" s="2"/>
      <c r="LF8" s="2"/>
      <c r="LG8" s="2"/>
      <c r="LH8" s="2"/>
      <c r="LI8" s="2"/>
      <c r="LJ8" s="2"/>
      <c r="LK8" s="2"/>
      <c r="LL8" s="2"/>
      <c r="LM8" s="2"/>
      <c r="LN8" s="2"/>
      <c r="LO8" s="2"/>
      <c r="LP8" s="2"/>
      <c r="LQ8" s="2"/>
      <c r="LR8" s="2"/>
      <c r="LS8" s="2"/>
      <c r="LT8" s="2"/>
      <c r="LU8" s="2"/>
      <c r="LV8" s="2"/>
      <c r="LW8" s="2"/>
      <c r="LX8" s="2"/>
      <c r="LY8" s="2"/>
      <c r="LZ8" s="2"/>
      <c r="MA8" s="2"/>
      <c r="MB8" s="2"/>
      <c r="MC8" s="2"/>
      <c r="MD8" s="2"/>
      <c r="ME8" s="2"/>
      <c r="MF8" s="2"/>
      <c r="MG8" s="2"/>
      <c r="MH8" s="2"/>
      <c r="MI8" s="2"/>
      <c r="MJ8" s="2"/>
      <c r="MK8" s="2"/>
      <c r="ML8" s="2"/>
      <c r="MM8" s="2"/>
      <c r="MN8" s="2"/>
      <c r="MO8" s="2"/>
      <c r="MP8" s="2"/>
      <c r="MQ8" s="2"/>
      <c r="MR8" s="2"/>
      <c r="MS8" s="2"/>
      <c r="MT8" s="2"/>
      <c r="MU8" s="2"/>
      <c r="MV8" s="2"/>
      <c r="MW8" s="2"/>
      <c r="MX8" s="2"/>
      <c r="MY8" s="2"/>
      <c r="MZ8" s="2"/>
      <c r="NA8" s="2"/>
      <c r="NB8" s="2"/>
      <c r="NC8" s="2"/>
      <c r="ND8" s="2"/>
      <c r="NE8" s="2"/>
      <c r="NF8" s="2"/>
      <c r="NG8" s="2"/>
      <c r="NH8" s="2"/>
      <c r="NI8" s="2"/>
      <c r="NJ8" s="2"/>
      <c r="NK8" s="2"/>
      <c r="NL8" s="2"/>
      <c r="NM8" s="2"/>
      <c r="NN8" s="2"/>
      <c r="NO8" s="2"/>
      <c r="NP8" s="2"/>
      <c r="NQ8" s="2"/>
      <c r="NR8" s="2"/>
      <c r="NS8" s="2"/>
      <c r="NT8" s="2"/>
      <c r="NU8" s="2"/>
      <c r="NV8" s="2"/>
      <c r="NW8" s="2"/>
      <c r="NX8" s="2"/>
      <c r="NY8" s="2"/>
      <c r="NZ8" s="2"/>
      <c r="OA8" s="2"/>
      <c r="OB8" s="2"/>
      <c r="OC8" s="2"/>
      <c r="OD8" s="2"/>
      <c r="OE8" s="2"/>
      <c r="OF8" s="2"/>
      <c r="OG8" s="2"/>
      <c r="OH8" s="2"/>
      <c r="OI8" s="2"/>
      <c r="OJ8" s="2"/>
      <c r="OK8" s="2"/>
      <c r="OL8" s="2"/>
      <c r="OM8" s="2"/>
      <c r="ON8" s="2"/>
      <c r="OO8" s="2"/>
      <c r="OP8" s="2"/>
      <c r="OQ8" s="2"/>
      <c r="OR8" s="2"/>
      <c r="OS8" s="2"/>
      <c r="OT8" s="2"/>
      <c r="OU8" s="2"/>
      <c r="OV8" s="2"/>
      <c r="OW8" s="2"/>
      <c r="OX8" s="2"/>
      <c r="OY8" s="2"/>
      <c r="OZ8" s="2"/>
      <c r="PA8" s="2"/>
      <c r="PB8" s="2"/>
      <c r="PC8" s="2"/>
      <c r="PD8" s="2"/>
      <c r="PE8" s="2"/>
      <c r="PF8" s="2"/>
      <c r="PG8" s="2"/>
      <c r="PH8" s="2"/>
      <c r="PI8" s="2"/>
      <c r="PJ8" s="2"/>
      <c r="PK8" s="2"/>
      <c r="PL8" s="2"/>
      <c r="PM8" s="2"/>
      <c r="PN8" s="2"/>
      <c r="PO8" s="2"/>
      <c r="PP8" s="2"/>
      <c r="PQ8" s="2"/>
      <c r="PR8" s="2"/>
      <c r="PS8" s="2"/>
      <c r="PT8" s="2"/>
      <c r="PU8" s="2"/>
      <c r="PV8" s="2"/>
      <c r="PW8" s="2"/>
      <c r="PX8" s="2"/>
      <c r="PY8" s="2"/>
      <c r="PZ8" s="2"/>
      <c r="QA8" s="2"/>
      <c r="QB8" s="2"/>
      <c r="QC8" s="2"/>
      <c r="QD8" s="2"/>
      <c r="QE8" s="2"/>
      <c r="QF8" s="2"/>
      <c r="QG8" s="2"/>
      <c r="QH8" s="2"/>
      <c r="QI8" s="2"/>
      <c r="QJ8" s="2"/>
      <c r="QK8" s="2"/>
      <c r="QL8" s="2"/>
      <c r="QM8" s="2"/>
      <c r="QN8" s="2"/>
      <c r="QO8" s="2"/>
      <c r="QP8" s="2"/>
      <c r="QQ8" s="2"/>
      <c r="QR8" s="2"/>
      <c r="QS8" s="2"/>
      <c r="QT8" s="2"/>
      <c r="QU8" s="2"/>
      <c r="QV8" s="2"/>
      <c r="QW8" s="2"/>
      <c r="QX8" s="2"/>
      <c r="QY8" s="2"/>
      <c r="QZ8" s="2"/>
      <c r="RA8" s="2"/>
      <c r="RB8" s="2"/>
      <c r="RC8" s="2"/>
      <c r="RD8" s="2"/>
      <c r="RE8" s="2"/>
      <c r="RF8" s="2"/>
      <c r="RG8" s="2"/>
      <c r="RH8" s="2"/>
      <c r="RI8" s="2"/>
      <c r="RJ8" s="2"/>
      <c r="RK8" s="2"/>
      <c r="RL8" s="2"/>
      <c r="RM8" s="2"/>
      <c r="RN8" s="2"/>
      <c r="RO8" s="2"/>
      <c r="RP8" s="2"/>
      <c r="RQ8" s="2">
        <v>361</v>
      </c>
      <c r="RR8" s="2">
        <v>64</v>
      </c>
      <c r="RS8" s="2"/>
      <c r="RT8" s="2"/>
      <c r="RU8" s="2"/>
      <c r="RV8" s="2"/>
      <c r="RW8" s="2"/>
      <c r="RX8" s="2"/>
      <c r="RY8" s="2"/>
      <c r="RZ8" s="2"/>
      <c r="SA8" s="2"/>
      <c r="SB8" s="2"/>
      <c r="SC8" s="2"/>
      <c r="SD8" s="2"/>
      <c r="SE8" s="2"/>
      <c r="SF8" s="2"/>
      <c r="SG8" s="2"/>
      <c r="SH8" s="2"/>
      <c r="SI8" s="2"/>
      <c r="SJ8" s="2"/>
      <c r="SK8" s="2"/>
      <c r="SL8" s="2"/>
      <c r="SM8" s="2"/>
      <c r="SN8" s="2"/>
      <c r="SO8" s="2"/>
      <c r="SP8" s="2"/>
      <c r="SQ8" s="2"/>
      <c r="SR8" s="2"/>
      <c r="SS8" s="2"/>
      <c r="ST8" s="2"/>
      <c r="SU8" s="2"/>
      <c r="SV8" s="2"/>
      <c r="SW8" s="2"/>
      <c r="SX8" s="2"/>
      <c r="SY8" s="2"/>
      <c r="SZ8" s="2"/>
      <c r="TA8" s="2"/>
      <c r="TB8" s="2"/>
      <c r="TC8" s="2"/>
      <c r="TD8" s="2"/>
      <c r="TE8" s="2"/>
      <c r="TF8" s="2"/>
      <c r="TG8" s="2"/>
      <c r="TH8" s="2"/>
      <c r="TI8" s="2"/>
      <c r="TJ8" s="2"/>
      <c r="TK8" s="2"/>
      <c r="TL8" s="2"/>
      <c r="TM8" s="2"/>
      <c r="TN8" s="2"/>
      <c r="TO8" s="2"/>
      <c r="TP8" s="2"/>
      <c r="TQ8" s="2"/>
      <c r="TR8" s="2"/>
      <c r="TS8" s="2"/>
      <c r="TT8" s="2"/>
      <c r="TU8" s="2"/>
      <c r="TV8" s="2"/>
      <c r="TW8" s="2"/>
      <c r="TX8" s="2"/>
      <c r="TY8" s="2"/>
      <c r="TZ8" s="2"/>
      <c r="UA8" s="2"/>
      <c r="UB8" s="2"/>
      <c r="UC8" s="2"/>
      <c r="UD8" s="2"/>
      <c r="UE8" s="2"/>
      <c r="UF8" s="2"/>
      <c r="UG8" s="2"/>
      <c r="UH8" s="2"/>
      <c r="UI8" s="2"/>
      <c r="UJ8" s="2"/>
      <c r="UK8" s="2"/>
      <c r="UL8" s="2"/>
      <c r="UM8" s="2"/>
      <c r="UN8" s="2"/>
      <c r="UO8" s="2"/>
      <c r="UP8" s="2"/>
      <c r="UQ8" s="2"/>
      <c r="UR8" s="2"/>
      <c r="US8" s="2"/>
      <c r="UT8" s="2"/>
      <c r="UU8" s="2"/>
      <c r="UV8" s="2"/>
      <c r="UW8" s="2"/>
      <c r="UX8" s="2"/>
      <c r="UY8" s="2"/>
      <c r="UZ8" s="2"/>
      <c r="VA8" s="2"/>
      <c r="VB8" s="2"/>
      <c r="VC8" s="2"/>
      <c r="VD8" s="2"/>
      <c r="VE8" s="2"/>
      <c r="VF8" s="2"/>
      <c r="VG8" s="2"/>
      <c r="VH8" s="2"/>
      <c r="VI8" s="2"/>
      <c r="VJ8" s="2"/>
      <c r="VK8" s="2"/>
      <c r="VL8" s="2"/>
      <c r="VM8" s="2"/>
      <c r="VN8" s="2"/>
      <c r="VO8" s="2"/>
      <c r="VP8" s="2"/>
      <c r="VQ8" s="2"/>
      <c r="VR8" s="2"/>
      <c r="VS8" s="2"/>
      <c r="VT8" s="2"/>
      <c r="VU8" s="2"/>
      <c r="VV8" s="2"/>
      <c r="VW8" s="2"/>
      <c r="VX8" s="2"/>
      <c r="VY8" s="2"/>
      <c r="VZ8" s="2"/>
      <c r="WA8" s="2"/>
      <c r="WB8" s="2"/>
      <c r="WC8" s="2"/>
      <c r="WD8" s="2"/>
      <c r="WE8" s="2"/>
      <c r="WF8" s="2"/>
      <c r="WG8" s="2"/>
      <c r="WH8" s="2"/>
      <c r="WI8" s="2"/>
      <c r="WJ8" s="2"/>
      <c r="WK8" s="2"/>
      <c r="WL8" s="2"/>
      <c r="WM8" s="2"/>
      <c r="WN8" s="2"/>
      <c r="WO8" s="2"/>
      <c r="WP8" s="2"/>
      <c r="WQ8" s="2"/>
      <c r="WR8" s="2"/>
      <c r="WS8" s="2"/>
      <c r="WT8" s="2"/>
      <c r="WU8" s="2"/>
      <c r="WV8" s="2"/>
      <c r="WW8" s="2"/>
      <c r="WX8" s="2"/>
      <c r="WY8" s="2"/>
      <c r="WZ8" s="2"/>
      <c r="XA8" s="2"/>
      <c r="XB8" s="2"/>
      <c r="XC8" s="2"/>
      <c r="XD8" s="2"/>
      <c r="XE8" s="2"/>
      <c r="XF8" s="2"/>
      <c r="XG8" s="2"/>
      <c r="XH8" s="2"/>
      <c r="XI8" s="2"/>
      <c r="XJ8" s="2"/>
      <c r="XK8" s="2"/>
      <c r="XL8" s="2"/>
      <c r="XM8" s="2"/>
      <c r="XN8" s="2"/>
      <c r="XO8" s="2"/>
      <c r="XP8" s="2"/>
      <c r="XQ8" s="2"/>
      <c r="XR8" s="2"/>
      <c r="XS8" s="2"/>
      <c r="XT8" s="2"/>
      <c r="XU8" s="2"/>
      <c r="XV8" s="2"/>
      <c r="XW8" s="2"/>
      <c r="XX8" s="2"/>
      <c r="XY8" s="2"/>
      <c r="XZ8" s="2"/>
      <c r="YA8" s="2"/>
      <c r="YB8" s="2"/>
      <c r="YC8" s="2"/>
      <c r="YD8" s="2"/>
      <c r="YE8" s="2"/>
      <c r="YF8" s="2"/>
      <c r="YG8" s="2"/>
      <c r="YH8" s="2"/>
      <c r="YI8" s="2"/>
      <c r="YJ8" s="2"/>
      <c r="YK8" s="2"/>
      <c r="YL8" s="2"/>
      <c r="YM8" s="2"/>
      <c r="YN8" s="2"/>
      <c r="YO8" s="2"/>
      <c r="YP8" s="2"/>
      <c r="YQ8" s="2"/>
      <c r="YR8" s="2"/>
      <c r="YS8" s="2"/>
      <c r="YT8" s="2"/>
      <c r="YU8" s="2"/>
      <c r="YV8" s="2"/>
      <c r="YW8" s="2"/>
      <c r="YX8" s="2"/>
      <c r="YY8" s="2"/>
      <c r="YZ8" s="2"/>
      <c r="ZA8" s="2"/>
      <c r="ZB8" s="2"/>
      <c r="ZC8" s="2"/>
      <c r="ZD8" s="2"/>
      <c r="ZE8" s="2"/>
      <c r="ZF8" s="2"/>
      <c r="ZG8" s="2"/>
      <c r="ZH8" s="2"/>
      <c r="ZI8" s="2"/>
      <c r="ZJ8" s="2"/>
      <c r="ZK8" s="2"/>
      <c r="ZL8" s="2"/>
      <c r="ZM8" s="2"/>
      <c r="ZN8" s="2"/>
      <c r="ZO8" s="2"/>
      <c r="ZP8" s="2"/>
      <c r="ZQ8" s="2"/>
      <c r="ZR8" s="2"/>
      <c r="ZS8" s="2"/>
      <c r="ZT8" s="2"/>
      <c r="ZU8" s="2"/>
      <c r="ZV8" s="2"/>
      <c r="ZW8" s="2"/>
      <c r="ZX8" s="2"/>
      <c r="ZY8" s="2"/>
      <c r="ZZ8" s="2"/>
      <c r="AAA8" s="2"/>
      <c r="AAB8" s="2"/>
      <c r="AAC8" s="2"/>
      <c r="AAD8" s="2"/>
      <c r="AAE8" s="2"/>
      <c r="AAF8" s="2"/>
      <c r="AAG8" s="2"/>
      <c r="AAH8" s="2"/>
      <c r="AAI8" s="2"/>
      <c r="AAJ8" s="2"/>
      <c r="AAK8" s="2"/>
      <c r="AAL8" s="2"/>
      <c r="AAM8" s="2"/>
      <c r="AAN8" s="2"/>
      <c r="AAO8" s="2"/>
      <c r="AAP8" s="2"/>
      <c r="AAQ8" s="2"/>
      <c r="AAR8" s="2"/>
      <c r="AAS8" s="2"/>
      <c r="AAT8" s="2"/>
      <c r="AAU8" s="2"/>
      <c r="AAV8" s="2"/>
      <c r="AAW8" s="2"/>
      <c r="AAX8" s="2"/>
      <c r="AAY8" s="2"/>
      <c r="AAZ8" s="2"/>
      <c r="ABA8" s="2"/>
      <c r="ABB8" s="2"/>
      <c r="ABC8" s="2"/>
      <c r="ABD8" s="2"/>
      <c r="ABE8" s="2"/>
      <c r="ABF8" s="2"/>
      <c r="ABG8" s="2"/>
      <c r="ABH8" s="2"/>
      <c r="ABI8" s="2"/>
      <c r="ABJ8" s="2"/>
      <c r="ABK8" s="2"/>
      <c r="ABL8" s="2"/>
      <c r="ABM8" s="2"/>
      <c r="ABN8" s="2"/>
      <c r="ABO8" s="2"/>
      <c r="ABP8" s="2"/>
      <c r="ABQ8" s="2"/>
      <c r="ABR8" s="2"/>
      <c r="ABS8" s="2"/>
      <c r="ABT8" s="2"/>
      <c r="ABU8" s="2"/>
      <c r="ABV8" s="2"/>
      <c r="ABW8" s="2"/>
      <c r="ABX8" s="2"/>
      <c r="ABY8" s="2"/>
      <c r="ABZ8" s="2"/>
      <c r="ACA8" s="2"/>
      <c r="ACB8" s="2"/>
      <c r="ACC8" s="2"/>
      <c r="ACD8" s="2"/>
      <c r="ACE8" s="2"/>
      <c r="ACF8" s="2"/>
      <c r="ACG8" s="2"/>
      <c r="ACH8" s="2"/>
      <c r="ACI8" s="2"/>
      <c r="ACJ8" s="2"/>
      <c r="ACK8" s="2"/>
      <c r="ACL8" s="2"/>
      <c r="ACM8" s="2"/>
      <c r="ACN8" s="2"/>
      <c r="ACO8" s="2"/>
      <c r="ACP8" s="2"/>
      <c r="ACQ8" s="2"/>
      <c r="ACR8" s="2"/>
      <c r="ACS8" s="2"/>
      <c r="ACT8" s="2"/>
      <c r="ACU8" s="2"/>
      <c r="ACV8" s="2"/>
      <c r="ACW8" s="2"/>
      <c r="ACX8" s="2"/>
      <c r="ACY8" s="2"/>
      <c r="ACZ8" s="2"/>
      <c r="ADA8" s="2"/>
      <c r="ADB8" s="2"/>
      <c r="ADC8" s="2"/>
      <c r="ADD8" s="2"/>
      <c r="ADE8" s="2"/>
      <c r="ADF8" s="2"/>
      <c r="ADG8" s="2"/>
      <c r="ADH8" s="2"/>
      <c r="ADI8" s="2"/>
      <c r="ADJ8" s="2"/>
      <c r="ADK8" s="2"/>
      <c r="ADL8" s="2"/>
      <c r="ADM8" s="2"/>
      <c r="ADN8" s="2"/>
      <c r="ADO8" s="2"/>
      <c r="ADP8" s="2"/>
      <c r="ADQ8" s="2"/>
      <c r="ADR8" s="2"/>
      <c r="ADS8" s="2"/>
      <c r="ADT8" s="2"/>
      <c r="ADU8" s="2"/>
      <c r="ADV8" s="2"/>
      <c r="ADW8" s="2"/>
      <c r="ADX8" s="2"/>
      <c r="ADY8" s="2"/>
      <c r="ADZ8" s="2"/>
      <c r="AEA8" s="2"/>
      <c r="AEB8" s="2"/>
      <c r="AEC8" s="2"/>
      <c r="AED8" s="2"/>
      <c r="AEE8" s="2"/>
      <c r="AEF8" s="2"/>
      <c r="AEG8" s="2"/>
      <c r="AEH8" s="2"/>
      <c r="AEI8" s="2"/>
      <c r="AEJ8" s="2"/>
      <c r="AEK8" s="2"/>
      <c r="AEL8" s="2"/>
      <c r="AEM8" s="2"/>
      <c r="AEN8" s="2"/>
      <c r="AEO8" s="2"/>
      <c r="AEP8" s="2"/>
      <c r="AEQ8" s="2"/>
      <c r="AER8" s="2"/>
      <c r="AES8" s="2"/>
      <c r="AET8" s="2"/>
      <c r="AEU8" s="2"/>
      <c r="AEV8" s="2"/>
      <c r="AEW8" s="2"/>
      <c r="AEX8" s="2"/>
      <c r="AEY8" s="2"/>
      <c r="AEZ8" s="2"/>
      <c r="AFA8" s="2">
        <v>74</v>
      </c>
      <c r="AFB8" s="2">
        <v>5338946</v>
      </c>
      <c r="AFC8" s="2"/>
      <c r="AFD8" s="2"/>
      <c r="AFE8" s="2"/>
      <c r="AFF8" s="2"/>
      <c r="AFG8" s="2"/>
      <c r="AFH8" s="2"/>
      <c r="AFI8" s="2"/>
      <c r="AFJ8" s="2"/>
      <c r="AFK8" s="2"/>
      <c r="AFL8" s="2"/>
      <c r="AFM8" s="2"/>
      <c r="AFN8" s="2"/>
      <c r="AFO8" s="2"/>
      <c r="AFP8" s="2"/>
      <c r="AFQ8" s="2"/>
      <c r="AFR8" s="2"/>
      <c r="AFS8" s="2"/>
      <c r="AFT8" s="2"/>
      <c r="AFU8" s="2"/>
      <c r="AFV8" s="2"/>
      <c r="AFW8" s="2"/>
      <c r="AFX8" s="2"/>
      <c r="AFY8" s="2"/>
      <c r="AFZ8" s="2"/>
      <c r="AGA8" s="2"/>
    </row>
    <row r="9" spans="1:859" x14ac:dyDescent="0.25">
      <c r="A9" s="2">
        <v>2019</v>
      </c>
      <c r="B9" s="2"/>
      <c r="C9" s="2">
        <v>61</v>
      </c>
      <c r="D9" s="2">
        <v>11738871</v>
      </c>
      <c r="E9" s="2">
        <v>4</v>
      </c>
      <c r="F9" s="2">
        <v>15356</v>
      </c>
      <c r="G9" s="2">
        <v>4</v>
      </c>
      <c r="H9" s="2">
        <v>15356</v>
      </c>
      <c r="I9" s="2">
        <v>3106</v>
      </c>
      <c r="J9" s="2">
        <v>4</v>
      </c>
      <c r="K9" s="2">
        <v>15356</v>
      </c>
      <c r="L9" s="2">
        <v>3106</v>
      </c>
      <c r="M9" s="2"/>
      <c r="N9" s="2"/>
      <c r="O9" s="2"/>
      <c r="P9" s="2"/>
      <c r="Q9" s="2"/>
      <c r="R9" s="2"/>
      <c r="S9" s="2">
        <v>2</v>
      </c>
      <c r="T9" s="2" t="s">
        <v>23</v>
      </c>
      <c r="U9" s="2">
        <v>2</v>
      </c>
      <c r="V9" s="2" t="s">
        <v>23</v>
      </c>
      <c r="W9" s="2" t="s">
        <v>23</v>
      </c>
      <c r="X9" s="2">
        <v>2</v>
      </c>
      <c r="Y9" s="2" t="s">
        <v>23</v>
      </c>
      <c r="Z9" s="2" t="s">
        <v>23</v>
      </c>
      <c r="AA9" s="2">
        <v>4</v>
      </c>
      <c r="AB9" s="2" t="s">
        <v>23</v>
      </c>
      <c r="AC9" s="2">
        <v>4</v>
      </c>
      <c r="AD9" s="2" t="s">
        <v>23</v>
      </c>
      <c r="AE9" s="2" t="s">
        <v>23</v>
      </c>
      <c r="AF9" s="2">
        <v>4</v>
      </c>
      <c r="AG9" s="2" t="s">
        <v>23</v>
      </c>
      <c r="AH9" s="2" t="s">
        <v>23</v>
      </c>
      <c r="AI9" s="2"/>
      <c r="AJ9" s="2"/>
      <c r="AK9" s="2"/>
      <c r="AL9" s="2"/>
      <c r="AM9" s="2"/>
      <c r="AN9" s="2"/>
      <c r="AO9" s="2">
        <v>3</v>
      </c>
      <c r="AP9" s="2">
        <v>101400</v>
      </c>
      <c r="AQ9" s="2">
        <v>3</v>
      </c>
      <c r="AR9" s="2">
        <v>101400</v>
      </c>
      <c r="AS9" s="2" t="s">
        <v>23</v>
      </c>
      <c r="AT9" s="2">
        <v>3</v>
      </c>
      <c r="AU9" s="2" t="s">
        <v>23</v>
      </c>
      <c r="AV9" s="2" t="s">
        <v>23</v>
      </c>
      <c r="AW9" s="2">
        <v>2</v>
      </c>
      <c r="AX9" s="2" t="s">
        <v>23</v>
      </c>
      <c r="AY9" s="2" t="s">
        <v>23</v>
      </c>
      <c r="AZ9" s="2">
        <v>3</v>
      </c>
      <c r="BA9" s="2">
        <v>17900</v>
      </c>
      <c r="BB9" s="2">
        <v>3</v>
      </c>
      <c r="BC9" s="2">
        <v>17900</v>
      </c>
      <c r="BD9" s="2" t="s">
        <v>23</v>
      </c>
      <c r="BE9" s="2">
        <v>3</v>
      </c>
      <c r="BF9" s="2" t="s">
        <v>23</v>
      </c>
      <c r="BG9" s="2" t="s">
        <v>23</v>
      </c>
      <c r="BH9" s="2">
        <v>2</v>
      </c>
      <c r="BI9" s="2" t="s">
        <v>23</v>
      </c>
      <c r="BJ9" s="2" t="s">
        <v>23</v>
      </c>
      <c r="BK9" s="2">
        <v>3</v>
      </c>
      <c r="BL9" s="2">
        <v>83500</v>
      </c>
      <c r="BM9" s="2">
        <v>3</v>
      </c>
      <c r="BN9" s="2">
        <v>83500</v>
      </c>
      <c r="BO9" s="2">
        <v>13850</v>
      </c>
      <c r="BP9" s="2">
        <v>3</v>
      </c>
      <c r="BQ9" s="2" t="s">
        <v>23</v>
      </c>
      <c r="BR9" s="2" t="s">
        <v>23</v>
      </c>
      <c r="BS9" s="2">
        <v>2</v>
      </c>
      <c r="BT9" s="2" t="s">
        <v>23</v>
      </c>
      <c r="BU9" s="2" t="s">
        <v>23</v>
      </c>
      <c r="BV9" s="2">
        <v>4</v>
      </c>
      <c r="BW9" s="2">
        <v>178000</v>
      </c>
      <c r="BX9" s="2">
        <v>4</v>
      </c>
      <c r="BY9" s="2">
        <v>178000</v>
      </c>
      <c r="BZ9" s="2">
        <v>24600</v>
      </c>
      <c r="CA9" s="2">
        <v>4</v>
      </c>
      <c r="CB9" s="2" t="s">
        <v>23</v>
      </c>
      <c r="CC9" s="2" t="s">
        <v>23</v>
      </c>
      <c r="CD9" s="2">
        <v>2</v>
      </c>
      <c r="CE9" s="2" t="s">
        <v>23</v>
      </c>
      <c r="CF9" s="2" t="s">
        <v>23</v>
      </c>
      <c r="CG9" s="2"/>
      <c r="CH9" s="2"/>
      <c r="CI9" s="2"/>
      <c r="CJ9" s="2">
        <v>2</v>
      </c>
      <c r="CK9" s="2" t="s">
        <v>23</v>
      </c>
      <c r="CL9" s="2">
        <v>2</v>
      </c>
      <c r="CM9" s="2" t="s">
        <v>23</v>
      </c>
      <c r="CN9" s="2" t="s">
        <v>23</v>
      </c>
      <c r="CO9" s="2">
        <v>2</v>
      </c>
      <c r="CP9" s="2" t="s">
        <v>23</v>
      </c>
      <c r="CQ9" s="2" t="s">
        <v>23</v>
      </c>
      <c r="CR9" s="2">
        <v>2</v>
      </c>
      <c r="CS9" s="2" t="s">
        <v>23</v>
      </c>
      <c r="CT9" s="2" t="s">
        <v>23</v>
      </c>
      <c r="CU9" s="2">
        <v>4</v>
      </c>
      <c r="CV9" s="2" t="s">
        <v>23</v>
      </c>
      <c r="CW9" s="2">
        <v>4</v>
      </c>
      <c r="CX9" s="2" t="s">
        <v>23</v>
      </c>
      <c r="CY9" s="2" t="s">
        <v>23</v>
      </c>
      <c r="CZ9" s="2">
        <v>4</v>
      </c>
      <c r="DA9" s="2">
        <v>116000</v>
      </c>
      <c r="DB9" s="2" t="s">
        <v>23</v>
      </c>
      <c r="DC9" s="2">
        <v>2</v>
      </c>
      <c r="DD9" s="2" t="s">
        <v>23</v>
      </c>
      <c r="DE9" s="2" t="s">
        <v>23</v>
      </c>
      <c r="DF9" s="2"/>
      <c r="DG9" s="2"/>
      <c r="DH9" s="2"/>
      <c r="DI9" s="2">
        <v>8</v>
      </c>
      <c r="DJ9" s="2">
        <v>294870</v>
      </c>
      <c r="DK9" s="2"/>
      <c r="DL9" s="2"/>
      <c r="DM9" s="2"/>
      <c r="DN9" s="2">
        <v>8</v>
      </c>
      <c r="DO9" s="2">
        <v>294870</v>
      </c>
      <c r="DP9" s="2">
        <v>117436</v>
      </c>
      <c r="DQ9" s="2">
        <v>7</v>
      </c>
      <c r="DR9" s="2">
        <v>10380</v>
      </c>
      <c r="DS9" s="2">
        <v>1380</v>
      </c>
      <c r="DT9" s="2"/>
      <c r="DU9" s="2"/>
      <c r="DV9" s="2"/>
      <c r="DW9" s="2">
        <v>8</v>
      </c>
      <c r="DX9" s="2">
        <v>284490</v>
      </c>
      <c r="DY9" s="2">
        <v>116056</v>
      </c>
      <c r="DZ9" s="2">
        <v>3</v>
      </c>
      <c r="EA9" s="2" t="s">
        <v>23</v>
      </c>
      <c r="EB9" s="2"/>
      <c r="EC9" s="2"/>
      <c r="ED9" s="2"/>
      <c r="EE9" s="2">
        <v>3</v>
      </c>
      <c r="EF9" s="2" t="s">
        <v>23</v>
      </c>
      <c r="EG9" s="2" t="s">
        <v>23</v>
      </c>
      <c r="EH9" s="2">
        <v>2</v>
      </c>
      <c r="EI9" s="2" t="s">
        <v>23</v>
      </c>
      <c r="EJ9" s="2" t="s">
        <v>23</v>
      </c>
      <c r="EK9" s="2">
        <v>3</v>
      </c>
      <c r="EL9" s="2" t="s">
        <v>23</v>
      </c>
      <c r="EM9" s="2" t="s">
        <v>23</v>
      </c>
      <c r="EN9" s="2">
        <v>8</v>
      </c>
      <c r="EO9" s="2" t="s">
        <v>23</v>
      </c>
      <c r="EP9" s="2"/>
      <c r="EQ9" s="2"/>
      <c r="ER9" s="2"/>
      <c r="ES9" s="2">
        <v>8</v>
      </c>
      <c r="ET9" s="2" t="s">
        <v>23</v>
      </c>
      <c r="EU9" s="2" t="s">
        <v>23</v>
      </c>
      <c r="EV9" s="2">
        <v>7</v>
      </c>
      <c r="EW9" s="2" t="s">
        <v>23</v>
      </c>
      <c r="EX9" s="2" t="s">
        <v>23</v>
      </c>
      <c r="EY9" s="2"/>
      <c r="EZ9" s="2"/>
      <c r="FA9" s="2"/>
      <c r="FB9" s="2">
        <v>8</v>
      </c>
      <c r="FC9" s="2" t="s">
        <v>23</v>
      </c>
      <c r="FD9" s="2" t="s">
        <v>23</v>
      </c>
      <c r="FE9" s="2"/>
      <c r="FF9" s="2"/>
      <c r="FG9" s="2"/>
      <c r="FH9" s="2"/>
      <c r="FI9" s="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v>10</v>
      </c>
      <c r="GN9" s="2">
        <v>19946</v>
      </c>
      <c r="GO9" s="2">
        <v>10</v>
      </c>
      <c r="GP9" s="2">
        <v>19946</v>
      </c>
      <c r="GQ9" s="2">
        <v>4930</v>
      </c>
      <c r="GR9" s="2">
        <v>7</v>
      </c>
      <c r="GS9" s="2">
        <v>15598</v>
      </c>
      <c r="GT9" s="2">
        <v>4266</v>
      </c>
      <c r="GU9" s="2">
        <v>1</v>
      </c>
      <c r="GV9" s="2" t="s">
        <v>23</v>
      </c>
      <c r="GW9" s="2" t="s">
        <v>23</v>
      </c>
      <c r="GX9" s="2">
        <v>2</v>
      </c>
      <c r="GY9" s="2" t="s">
        <v>23</v>
      </c>
      <c r="GZ9" s="2" t="s">
        <v>23</v>
      </c>
      <c r="HA9" s="2">
        <v>2</v>
      </c>
      <c r="HB9" s="2" t="s">
        <v>23</v>
      </c>
      <c r="HC9" s="2">
        <v>2</v>
      </c>
      <c r="HD9" s="2" t="s">
        <v>23</v>
      </c>
      <c r="HE9" s="2" t="s">
        <v>23</v>
      </c>
      <c r="HF9" s="2">
        <v>2</v>
      </c>
      <c r="HG9" s="2" t="s">
        <v>23</v>
      </c>
      <c r="HH9" s="2" t="s">
        <v>23</v>
      </c>
      <c r="HI9" s="2">
        <v>8</v>
      </c>
      <c r="HJ9" s="2" t="s">
        <v>23</v>
      </c>
      <c r="HK9" s="2">
        <v>8</v>
      </c>
      <c r="HL9" s="2" t="s">
        <v>23</v>
      </c>
      <c r="HM9" s="2" t="s">
        <v>23</v>
      </c>
      <c r="HN9" s="2">
        <v>5</v>
      </c>
      <c r="HO9" s="2" t="s">
        <v>23</v>
      </c>
      <c r="HP9" s="2" t="s">
        <v>23</v>
      </c>
      <c r="HQ9" s="2">
        <v>1</v>
      </c>
      <c r="HR9" s="2" t="s">
        <v>23</v>
      </c>
      <c r="HS9" s="2" t="s">
        <v>23</v>
      </c>
      <c r="HT9" s="2">
        <v>2</v>
      </c>
      <c r="HU9" s="2" t="s">
        <v>23</v>
      </c>
      <c r="HV9" s="2" t="s">
        <v>23</v>
      </c>
      <c r="HW9" s="2">
        <v>5</v>
      </c>
      <c r="HX9" s="2">
        <v>36000</v>
      </c>
      <c r="HY9" s="2">
        <v>5</v>
      </c>
      <c r="HZ9" s="2">
        <v>36000</v>
      </c>
      <c r="IA9" s="2">
        <v>11920</v>
      </c>
      <c r="IB9" s="2">
        <v>2</v>
      </c>
      <c r="IC9" s="2" t="s">
        <v>23</v>
      </c>
      <c r="ID9" s="2" t="s">
        <v>23</v>
      </c>
      <c r="IE9" s="2"/>
      <c r="IF9" s="2"/>
      <c r="IG9" s="2"/>
      <c r="IH9" s="2">
        <v>3</v>
      </c>
      <c r="II9" s="2" t="s">
        <v>23</v>
      </c>
      <c r="IJ9" s="2" t="s">
        <v>23</v>
      </c>
      <c r="IK9" s="2">
        <v>1</v>
      </c>
      <c r="IL9" s="2" t="s">
        <v>23</v>
      </c>
      <c r="IM9" s="2">
        <v>1</v>
      </c>
      <c r="IN9" s="2" t="s">
        <v>23</v>
      </c>
      <c r="IO9" s="2" t="s">
        <v>23</v>
      </c>
      <c r="IP9" s="2"/>
      <c r="IQ9" s="2"/>
      <c r="IR9" s="2"/>
      <c r="IS9" s="2"/>
      <c r="IT9" s="2"/>
      <c r="IU9" s="2"/>
      <c r="IV9" s="2">
        <v>1</v>
      </c>
      <c r="IW9" s="2" t="s">
        <v>23</v>
      </c>
      <c r="IX9" s="2" t="s">
        <v>23</v>
      </c>
      <c r="IY9" s="2">
        <v>5</v>
      </c>
      <c r="IZ9" s="2" t="s">
        <v>23</v>
      </c>
      <c r="JA9" s="2">
        <v>5</v>
      </c>
      <c r="JB9" s="2" t="s">
        <v>23</v>
      </c>
      <c r="JC9" s="2" t="s">
        <v>23</v>
      </c>
      <c r="JD9" s="2">
        <v>2</v>
      </c>
      <c r="JE9" s="2" t="s">
        <v>23</v>
      </c>
      <c r="JF9" s="2" t="s">
        <v>23</v>
      </c>
      <c r="JG9" s="2"/>
      <c r="JH9" s="2"/>
      <c r="JI9" s="2"/>
      <c r="JJ9" s="2">
        <v>3</v>
      </c>
      <c r="JK9" s="2">
        <v>11000</v>
      </c>
      <c r="JL9" s="2">
        <v>8520</v>
      </c>
      <c r="JM9" s="2">
        <v>4</v>
      </c>
      <c r="JN9" s="2">
        <v>25400</v>
      </c>
      <c r="JO9" s="2">
        <v>4</v>
      </c>
      <c r="JP9" s="2">
        <v>25400</v>
      </c>
      <c r="JQ9" s="2">
        <v>4120</v>
      </c>
      <c r="JR9" s="2">
        <v>3</v>
      </c>
      <c r="JS9" s="2">
        <v>17800</v>
      </c>
      <c r="JT9" s="2">
        <v>2720</v>
      </c>
      <c r="JU9" s="2">
        <v>1</v>
      </c>
      <c r="JV9" s="2" t="s">
        <v>23</v>
      </c>
      <c r="JW9" s="2" t="s">
        <v>23</v>
      </c>
      <c r="JX9" s="2">
        <v>2</v>
      </c>
      <c r="JY9" s="2" t="s">
        <v>23</v>
      </c>
      <c r="JZ9" s="2" t="s">
        <v>23</v>
      </c>
      <c r="KA9" s="2">
        <v>1</v>
      </c>
      <c r="KB9" s="2" t="s">
        <v>23</v>
      </c>
      <c r="KC9" s="2">
        <v>1</v>
      </c>
      <c r="KD9" s="2" t="s">
        <v>23</v>
      </c>
      <c r="KE9" s="2" t="s">
        <v>23</v>
      </c>
      <c r="KF9" s="2">
        <v>1</v>
      </c>
      <c r="KG9" s="2" t="s">
        <v>23</v>
      </c>
      <c r="KH9" s="2" t="s">
        <v>23</v>
      </c>
      <c r="KI9" s="2">
        <v>4</v>
      </c>
      <c r="KJ9" s="2" t="s">
        <v>23</v>
      </c>
      <c r="KK9" s="2">
        <v>4</v>
      </c>
      <c r="KL9" s="2" t="s">
        <v>23</v>
      </c>
      <c r="KM9" s="2" t="s">
        <v>23</v>
      </c>
      <c r="KN9" s="2">
        <v>3</v>
      </c>
      <c r="KO9" s="2" t="s">
        <v>23</v>
      </c>
      <c r="KP9" s="2" t="s">
        <v>23</v>
      </c>
      <c r="KQ9" s="2">
        <v>1</v>
      </c>
      <c r="KR9" s="2" t="s">
        <v>23</v>
      </c>
      <c r="KS9" s="2" t="s">
        <v>23</v>
      </c>
      <c r="KT9" s="2">
        <v>2</v>
      </c>
      <c r="KU9" s="2" t="s">
        <v>23</v>
      </c>
      <c r="KV9" s="2" t="s">
        <v>23</v>
      </c>
      <c r="KW9" s="2">
        <v>17</v>
      </c>
      <c r="KX9" s="2">
        <v>5101700</v>
      </c>
      <c r="KY9" s="2">
        <v>17</v>
      </c>
      <c r="KZ9" s="2">
        <v>5101700</v>
      </c>
      <c r="LA9" s="2">
        <v>249438</v>
      </c>
      <c r="LB9" s="2">
        <v>14</v>
      </c>
      <c r="LC9" s="2">
        <v>4826454</v>
      </c>
      <c r="LD9" s="2">
        <v>241447</v>
      </c>
      <c r="LE9" s="2">
        <v>7</v>
      </c>
      <c r="LF9" s="2" t="s">
        <v>23</v>
      </c>
      <c r="LG9" s="2" t="s">
        <v>23</v>
      </c>
      <c r="LH9" s="2">
        <v>2</v>
      </c>
      <c r="LI9" s="2" t="s">
        <v>23</v>
      </c>
      <c r="LJ9" s="2" t="s">
        <v>23</v>
      </c>
      <c r="LK9" s="2">
        <v>3</v>
      </c>
      <c r="LL9" s="2" t="s">
        <v>23</v>
      </c>
      <c r="LM9" s="2">
        <v>3</v>
      </c>
      <c r="LN9" s="2" t="s">
        <v>23</v>
      </c>
      <c r="LO9" s="2" t="s">
        <v>23</v>
      </c>
      <c r="LP9" s="2">
        <v>1</v>
      </c>
      <c r="LQ9" s="2" t="s">
        <v>23</v>
      </c>
      <c r="LR9" s="2" t="s">
        <v>23</v>
      </c>
      <c r="LS9" s="2">
        <v>2</v>
      </c>
      <c r="LT9" s="2" t="s">
        <v>23</v>
      </c>
      <c r="LU9" s="2" t="s">
        <v>23</v>
      </c>
      <c r="LV9" s="2"/>
      <c r="LW9" s="2"/>
      <c r="LX9" s="2"/>
      <c r="LY9" s="2">
        <v>16</v>
      </c>
      <c r="LZ9" s="2" t="s">
        <v>23</v>
      </c>
      <c r="MA9" s="2">
        <v>16</v>
      </c>
      <c r="MB9" s="2" t="s">
        <v>23</v>
      </c>
      <c r="MC9" s="2" t="s">
        <v>23</v>
      </c>
      <c r="MD9" s="2">
        <v>13</v>
      </c>
      <c r="ME9" s="2" t="s">
        <v>23</v>
      </c>
      <c r="MF9" s="2" t="s">
        <v>23</v>
      </c>
      <c r="MG9" s="2">
        <v>7</v>
      </c>
      <c r="MH9" s="2">
        <v>267746</v>
      </c>
      <c r="MI9" s="2" t="s">
        <v>23</v>
      </c>
      <c r="MJ9" s="2">
        <v>2</v>
      </c>
      <c r="MK9" s="2" t="s">
        <v>23</v>
      </c>
      <c r="ML9" s="2" t="s">
        <v>23</v>
      </c>
      <c r="MM9" s="2">
        <v>3</v>
      </c>
      <c r="MN9" s="2">
        <v>92200</v>
      </c>
      <c r="MO9" s="2">
        <v>2</v>
      </c>
      <c r="MP9" s="2" t="s">
        <v>23</v>
      </c>
      <c r="MQ9" s="2" t="s">
        <v>23</v>
      </c>
      <c r="MR9" s="2">
        <v>3</v>
      </c>
      <c r="MS9" s="2" t="s">
        <v>23</v>
      </c>
      <c r="MT9" s="2">
        <v>34700</v>
      </c>
      <c r="MU9" s="2">
        <v>1</v>
      </c>
      <c r="MV9" s="2" t="s">
        <v>23</v>
      </c>
      <c r="MW9" s="2" t="s">
        <v>23</v>
      </c>
      <c r="MX9" s="2">
        <v>2</v>
      </c>
      <c r="MY9" s="2" t="s">
        <v>23</v>
      </c>
      <c r="MZ9" s="2" t="s">
        <v>23</v>
      </c>
      <c r="NA9" s="2">
        <v>1</v>
      </c>
      <c r="NB9" s="2" t="s">
        <v>23</v>
      </c>
      <c r="NC9" s="2">
        <v>1</v>
      </c>
      <c r="ND9" s="2" t="s">
        <v>23</v>
      </c>
      <c r="NE9" s="2" t="s">
        <v>23</v>
      </c>
      <c r="NF9" s="2">
        <v>1</v>
      </c>
      <c r="NG9" s="2" t="s">
        <v>23</v>
      </c>
      <c r="NH9" s="2" t="s">
        <v>23</v>
      </c>
      <c r="NI9" s="2">
        <v>2</v>
      </c>
      <c r="NJ9" s="2" t="s">
        <v>23</v>
      </c>
      <c r="NK9" s="2">
        <v>2</v>
      </c>
      <c r="NL9" s="2" t="s">
        <v>23</v>
      </c>
      <c r="NM9" s="2" t="s">
        <v>23</v>
      </c>
      <c r="NN9" s="2">
        <v>2</v>
      </c>
      <c r="NO9" s="2" t="s">
        <v>23</v>
      </c>
      <c r="NP9" s="2" t="s">
        <v>23</v>
      </c>
      <c r="NQ9" s="2"/>
      <c r="NR9" s="2"/>
      <c r="NS9" s="2"/>
      <c r="NT9" s="2">
        <v>2</v>
      </c>
      <c r="NU9" s="2" t="s">
        <v>23</v>
      </c>
      <c r="NV9" s="2" t="s">
        <v>23</v>
      </c>
      <c r="NW9" s="2">
        <v>11</v>
      </c>
      <c r="NX9" s="2">
        <v>112075</v>
      </c>
      <c r="NY9" s="2">
        <v>3</v>
      </c>
      <c r="NZ9" s="2" t="s">
        <v>23</v>
      </c>
      <c r="OA9" s="2">
        <v>3700</v>
      </c>
      <c r="OB9" s="2">
        <v>11</v>
      </c>
      <c r="OC9" s="2" t="s">
        <v>23</v>
      </c>
      <c r="OD9" s="2">
        <v>45472</v>
      </c>
      <c r="OE9" s="2">
        <v>6</v>
      </c>
      <c r="OF9" s="2" t="s">
        <v>23</v>
      </c>
      <c r="OG9" s="2">
        <v>5824</v>
      </c>
      <c r="OH9" s="2"/>
      <c r="OI9" s="2"/>
      <c r="OJ9" s="2"/>
      <c r="OK9" s="2">
        <v>7</v>
      </c>
      <c r="OL9" s="2">
        <v>65022</v>
      </c>
      <c r="OM9" s="2">
        <v>39648</v>
      </c>
      <c r="ON9" s="2">
        <v>2</v>
      </c>
      <c r="OO9" s="2" t="s">
        <v>23</v>
      </c>
      <c r="OP9" s="2">
        <v>2</v>
      </c>
      <c r="OQ9" s="2" t="s">
        <v>23</v>
      </c>
      <c r="OR9" s="2" t="s">
        <v>23</v>
      </c>
      <c r="OS9" s="2">
        <v>2</v>
      </c>
      <c r="OT9" s="2" t="s">
        <v>23</v>
      </c>
      <c r="OU9" s="2" t="s">
        <v>23</v>
      </c>
      <c r="OV9" s="2"/>
      <c r="OW9" s="2"/>
      <c r="OX9" s="2"/>
      <c r="OY9" s="2">
        <v>9</v>
      </c>
      <c r="OZ9" s="2" t="s">
        <v>23</v>
      </c>
      <c r="PA9" s="2">
        <v>3</v>
      </c>
      <c r="PB9" s="2" t="s">
        <v>23</v>
      </c>
      <c r="PC9" s="2">
        <v>3700</v>
      </c>
      <c r="PD9" s="2">
        <v>9</v>
      </c>
      <c r="PE9" s="2" t="s">
        <v>23</v>
      </c>
      <c r="PF9" s="2" t="s">
        <v>23</v>
      </c>
      <c r="PG9" s="2">
        <v>4</v>
      </c>
      <c r="PH9" s="2" t="s">
        <v>23</v>
      </c>
      <c r="PI9" s="2" t="s">
        <v>23</v>
      </c>
      <c r="PJ9" s="2"/>
      <c r="PK9" s="2"/>
      <c r="PL9" s="2"/>
      <c r="PM9" s="2">
        <v>7</v>
      </c>
      <c r="PN9" s="2">
        <v>65022</v>
      </c>
      <c r="PO9" s="2">
        <v>39648</v>
      </c>
      <c r="PP9" s="2">
        <v>5</v>
      </c>
      <c r="PQ9" s="2">
        <v>47336</v>
      </c>
      <c r="PR9" s="2">
        <v>5</v>
      </c>
      <c r="PS9" s="2">
        <v>47336</v>
      </c>
      <c r="PT9" s="2">
        <v>3731</v>
      </c>
      <c r="PU9" s="2">
        <v>5</v>
      </c>
      <c r="PV9" s="2" t="s">
        <v>23</v>
      </c>
      <c r="PW9" s="2" t="s">
        <v>23</v>
      </c>
      <c r="PX9" s="2">
        <v>1</v>
      </c>
      <c r="PY9" s="2" t="s">
        <v>23</v>
      </c>
      <c r="PZ9" s="2" t="s">
        <v>23</v>
      </c>
      <c r="QA9" s="2"/>
      <c r="QB9" s="2"/>
      <c r="QC9" s="2"/>
      <c r="QD9" s="2">
        <v>5</v>
      </c>
      <c r="QE9" s="2">
        <v>47336</v>
      </c>
      <c r="QF9" s="2">
        <v>5</v>
      </c>
      <c r="QG9" s="2">
        <v>47336</v>
      </c>
      <c r="QH9" s="2">
        <v>3731</v>
      </c>
      <c r="QI9" s="2">
        <v>5</v>
      </c>
      <c r="QJ9" s="2" t="s">
        <v>23</v>
      </c>
      <c r="QK9" s="2" t="s">
        <v>23</v>
      </c>
      <c r="QL9" s="2">
        <v>1</v>
      </c>
      <c r="QM9" s="2" t="s">
        <v>23</v>
      </c>
      <c r="QN9" s="2" t="s">
        <v>23</v>
      </c>
      <c r="QO9" s="2"/>
      <c r="QP9" s="2"/>
      <c r="QQ9" s="2"/>
      <c r="QR9" s="2">
        <v>6</v>
      </c>
      <c r="QS9" s="2">
        <v>46722</v>
      </c>
      <c r="QT9" s="2">
        <v>7986</v>
      </c>
      <c r="QU9" s="2">
        <v>2</v>
      </c>
      <c r="QV9" s="2" t="s">
        <v>23</v>
      </c>
      <c r="QW9" s="2">
        <v>2</v>
      </c>
      <c r="QX9" s="2" t="s">
        <v>23</v>
      </c>
      <c r="QY9" s="2" t="s">
        <v>23</v>
      </c>
      <c r="QZ9" s="2"/>
      <c r="RA9" s="2"/>
      <c r="RB9" s="2"/>
      <c r="RC9" s="2">
        <v>2</v>
      </c>
      <c r="RD9" s="2" t="s">
        <v>23</v>
      </c>
      <c r="RE9" s="2" t="s">
        <v>23</v>
      </c>
      <c r="RF9" s="2">
        <v>2</v>
      </c>
      <c r="RG9" s="2" t="s">
        <v>23</v>
      </c>
      <c r="RH9" s="2">
        <v>2</v>
      </c>
      <c r="RI9" s="2" t="s">
        <v>23</v>
      </c>
      <c r="RJ9" s="2" t="s">
        <v>23</v>
      </c>
      <c r="RK9" s="2"/>
      <c r="RL9" s="2"/>
      <c r="RM9" s="2"/>
      <c r="RN9" s="2">
        <v>2</v>
      </c>
      <c r="RO9" s="2" t="s">
        <v>23</v>
      </c>
      <c r="RP9" s="2" t="s">
        <v>23</v>
      </c>
      <c r="RQ9" s="2"/>
      <c r="RR9" s="2"/>
      <c r="RS9" s="2"/>
      <c r="RT9" s="2"/>
      <c r="RU9" s="2">
        <v>323</v>
      </c>
      <c r="RV9" s="2">
        <v>30</v>
      </c>
      <c r="RW9" s="2">
        <v>1</v>
      </c>
      <c r="RX9" s="2">
        <v>4</v>
      </c>
      <c r="RY9" s="2">
        <v>4</v>
      </c>
      <c r="RZ9" s="2">
        <v>22420</v>
      </c>
      <c r="SA9" s="2">
        <v>4</v>
      </c>
      <c r="SB9" s="2">
        <v>22420</v>
      </c>
      <c r="SC9" s="2">
        <v>5300</v>
      </c>
      <c r="SD9" s="2">
        <v>2</v>
      </c>
      <c r="SE9" s="2" t="s">
        <v>23</v>
      </c>
      <c r="SF9" s="2" t="s">
        <v>23</v>
      </c>
      <c r="SG9" s="2">
        <v>2</v>
      </c>
      <c r="SH9" s="2" t="s">
        <v>23</v>
      </c>
      <c r="SI9" s="2" t="s">
        <v>23</v>
      </c>
      <c r="SJ9" s="2"/>
      <c r="SK9" s="2"/>
      <c r="SL9" s="2"/>
      <c r="SM9" s="2"/>
      <c r="SN9" s="2"/>
      <c r="SO9" s="2"/>
      <c r="SP9" s="2"/>
      <c r="SQ9" s="2"/>
      <c r="SR9" s="2">
        <v>4</v>
      </c>
      <c r="SS9" s="2">
        <v>22420</v>
      </c>
      <c r="ST9" s="2">
        <v>4</v>
      </c>
      <c r="SU9" s="2">
        <v>22420</v>
      </c>
      <c r="SV9" s="2">
        <v>5300</v>
      </c>
      <c r="SW9" s="2">
        <v>2</v>
      </c>
      <c r="SX9" s="2" t="s">
        <v>23</v>
      </c>
      <c r="SY9" s="2" t="s">
        <v>23</v>
      </c>
      <c r="SZ9" s="2">
        <v>2</v>
      </c>
      <c r="TA9" s="2" t="s">
        <v>23</v>
      </c>
      <c r="TB9" s="2" t="s">
        <v>23</v>
      </c>
      <c r="TC9" s="2">
        <v>17</v>
      </c>
      <c r="TD9" s="2">
        <v>1936439</v>
      </c>
      <c r="TE9" s="2">
        <v>3</v>
      </c>
      <c r="TF9" s="2" t="s">
        <v>23</v>
      </c>
      <c r="TG9" s="2" t="s">
        <v>23</v>
      </c>
      <c r="TH9" s="2">
        <v>17</v>
      </c>
      <c r="TI9" s="2" t="s">
        <v>23</v>
      </c>
      <c r="TJ9" s="2">
        <v>370637</v>
      </c>
      <c r="TK9" s="2">
        <v>12</v>
      </c>
      <c r="TL9" s="2">
        <v>1442616</v>
      </c>
      <c r="TM9" s="2">
        <v>162471</v>
      </c>
      <c r="TN9" s="2">
        <v>4</v>
      </c>
      <c r="TO9" s="2" t="s">
        <v>23</v>
      </c>
      <c r="TP9" s="2" t="s">
        <v>23</v>
      </c>
      <c r="TQ9" s="2">
        <v>7</v>
      </c>
      <c r="TR9" s="2">
        <v>353732</v>
      </c>
      <c r="TS9" s="2" t="s">
        <v>23</v>
      </c>
      <c r="TT9" s="2">
        <v>10</v>
      </c>
      <c r="TU9" s="2">
        <v>112575</v>
      </c>
      <c r="TV9" s="2"/>
      <c r="TW9" s="2"/>
      <c r="TX9" s="2"/>
      <c r="TY9" s="2">
        <v>10</v>
      </c>
      <c r="TZ9" s="2">
        <v>112575</v>
      </c>
      <c r="UA9" s="2">
        <v>17577</v>
      </c>
      <c r="UB9" s="2">
        <v>5</v>
      </c>
      <c r="UC9" s="2">
        <v>90630</v>
      </c>
      <c r="UD9" s="2" t="s">
        <v>23</v>
      </c>
      <c r="UE9" s="2">
        <v>1</v>
      </c>
      <c r="UF9" s="2" t="s">
        <v>23</v>
      </c>
      <c r="UG9" s="2" t="s">
        <v>23</v>
      </c>
      <c r="UH9" s="2">
        <v>4</v>
      </c>
      <c r="UI9" s="2" t="s">
        <v>23</v>
      </c>
      <c r="UJ9" s="2" t="s">
        <v>23</v>
      </c>
      <c r="UK9" s="2">
        <v>14</v>
      </c>
      <c r="UL9" s="2">
        <v>1823864</v>
      </c>
      <c r="UM9" s="2">
        <v>3</v>
      </c>
      <c r="UN9" s="2" t="s">
        <v>23</v>
      </c>
      <c r="UO9" s="2" t="s">
        <v>23</v>
      </c>
      <c r="UP9" s="2">
        <v>14</v>
      </c>
      <c r="UQ9" s="2" t="s">
        <v>23</v>
      </c>
      <c r="UR9" s="2">
        <v>353060</v>
      </c>
      <c r="US9" s="2">
        <v>11</v>
      </c>
      <c r="UT9" s="2">
        <v>1351986</v>
      </c>
      <c r="UU9" s="2" t="s">
        <v>23</v>
      </c>
      <c r="UV9" s="2">
        <v>4</v>
      </c>
      <c r="UW9" s="2">
        <v>126224</v>
      </c>
      <c r="UX9" s="2" t="s">
        <v>23</v>
      </c>
      <c r="UY9" s="2">
        <v>5</v>
      </c>
      <c r="UZ9" s="2" t="s">
        <v>23</v>
      </c>
      <c r="VA9" s="2" t="s">
        <v>23</v>
      </c>
      <c r="VB9" s="2">
        <v>16</v>
      </c>
      <c r="VC9" s="2">
        <v>3425629</v>
      </c>
      <c r="VD9" s="2"/>
      <c r="VE9" s="2"/>
      <c r="VF9" s="2"/>
      <c r="VG9" s="2">
        <v>16</v>
      </c>
      <c r="VH9" s="2">
        <v>3425629</v>
      </c>
      <c r="VI9" s="2">
        <v>88932</v>
      </c>
      <c r="VJ9" s="2">
        <v>11</v>
      </c>
      <c r="VK9" s="2">
        <v>2730743</v>
      </c>
      <c r="VL9" s="2">
        <v>74591</v>
      </c>
      <c r="VM9" s="2">
        <v>4</v>
      </c>
      <c r="VN9" s="2">
        <v>660786</v>
      </c>
      <c r="VO9" s="2">
        <v>6141</v>
      </c>
      <c r="VP9" s="2">
        <v>5</v>
      </c>
      <c r="VQ9" s="2">
        <v>34100</v>
      </c>
      <c r="VR9" s="2">
        <v>8200</v>
      </c>
      <c r="VS9" s="2">
        <v>5</v>
      </c>
      <c r="VT9" s="2">
        <v>96258</v>
      </c>
      <c r="VU9" s="2">
        <v>5</v>
      </c>
      <c r="VV9" s="2">
        <v>96258</v>
      </c>
      <c r="VW9" s="2">
        <v>9329</v>
      </c>
      <c r="VX9" s="2">
        <v>2</v>
      </c>
      <c r="VY9" s="2" t="s">
        <v>23</v>
      </c>
      <c r="VZ9" s="2" t="s">
        <v>23</v>
      </c>
      <c r="WA9" s="2">
        <v>2</v>
      </c>
      <c r="WB9" s="2" t="s">
        <v>23</v>
      </c>
      <c r="WC9" s="2" t="s">
        <v>23</v>
      </c>
      <c r="WD9" s="2">
        <v>2</v>
      </c>
      <c r="WE9" s="2" t="s">
        <v>23</v>
      </c>
      <c r="WF9" s="2" t="s">
        <v>23</v>
      </c>
      <c r="WG9" s="2">
        <v>13</v>
      </c>
      <c r="WH9" s="2">
        <v>3329371</v>
      </c>
      <c r="WI9" s="2"/>
      <c r="WJ9" s="2"/>
      <c r="WK9" s="2"/>
      <c r="WL9" s="2">
        <v>13</v>
      </c>
      <c r="WM9" s="2">
        <v>3329371</v>
      </c>
      <c r="WN9" s="2">
        <v>79603</v>
      </c>
      <c r="WO9" s="2">
        <v>11</v>
      </c>
      <c r="WP9" s="2" t="s">
        <v>23</v>
      </c>
      <c r="WQ9" s="2" t="s">
        <v>23</v>
      </c>
      <c r="WR9" s="2">
        <v>3</v>
      </c>
      <c r="WS9" s="2" t="s">
        <v>23</v>
      </c>
      <c r="WT9" s="2" t="s">
        <v>23</v>
      </c>
      <c r="WU9" s="2">
        <v>3</v>
      </c>
      <c r="WV9" s="2" t="s">
        <v>23</v>
      </c>
      <c r="WW9" s="2" t="s">
        <v>23</v>
      </c>
      <c r="WX9" s="2">
        <v>10</v>
      </c>
      <c r="WY9" s="2">
        <v>99578</v>
      </c>
      <c r="WZ9" s="2"/>
      <c r="XA9" s="2"/>
      <c r="XB9" s="2"/>
      <c r="XC9" s="2">
        <v>10</v>
      </c>
      <c r="XD9" s="2">
        <v>99578</v>
      </c>
      <c r="XE9" s="2">
        <v>17486</v>
      </c>
      <c r="XF9" s="2">
        <v>8</v>
      </c>
      <c r="XG9" s="2">
        <v>73374</v>
      </c>
      <c r="XH9" s="2">
        <v>11744</v>
      </c>
      <c r="XI9" s="2">
        <v>1</v>
      </c>
      <c r="XJ9" s="2" t="s">
        <v>23</v>
      </c>
      <c r="XK9" s="2" t="s">
        <v>23</v>
      </c>
      <c r="XL9" s="2">
        <v>2</v>
      </c>
      <c r="XM9" s="2" t="s">
        <v>23</v>
      </c>
      <c r="XN9" s="2" t="s">
        <v>23</v>
      </c>
      <c r="XO9" s="2">
        <v>2</v>
      </c>
      <c r="XP9" s="2" t="s">
        <v>23</v>
      </c>
      <c r="XQ9" s="2">
        <v>2</v>
      </c>
      <c r="XR9" s="2" t="s">
        <v>23</v>
      </c>
      <c r="XS9" s="2" t="s">
        <v>23</v>
      </c>
      <c r="XT9" s="2">
        <v>2</v>
      </c>
      <c r="XU9" s="2" t="s">
        <v>23</v>
      </c>
      <c r="XV9" s="2" t="s">
        <v>23</v>
      </c>
      <c r="XW9" s="2"/>
      <c r="XX9" s="2"/>
      <c r="XY9" s="2"/>
      <c r="XZ9" s="2"/>
      <c r="YA9" s="2"/>
      <c r="YB9" s="2"/>
      <c r="YC9" s="2">
        <v>8</v>
      </c>
      <c r="YD9" s="2" t="s">
        <v>23</v>
      </c>
      <c r="YE9" s="2"/>
      <c r="YF9" s="2"/>
      <c r="YG9" s="2"/>
      <c r="YH9" s="2">
        <v>8</v>
      </c>
      <c r="YI9" s="2" t="s">
        <v>23</v>
      </c>
      <c r="YJ9" s="2" t="s">
        <v>23</v>
      </c>
      <c r="YK9" s="2">
        <v>6</v>
      </c>
      <c r="YL9" s="2" t="s">
        <v>23</v>
      </c>
      <c r="YM9" s="2" t="s">
        <v>23</v>
      </c>
      <c r="YN9" s="2">
        <v>1</v>
      </c>
      <c r="YO9" s="2" t="s">
        <v>23</v>
      </c>
      <c r="YP9" s="2" t="s">
        <v>23</v>
      </c>
      <c r="YQ9" s="2">
        <v>2</v>
      </c>
      <c r="YR9" s="2" t="s">
        <v>23</v>
      </c>
      <c r="YS9" s="2" t="s">
        <v>23</v>
      </c>
      <c r="YT9" s="2">
        <v>61</v>
      </c>
      <c r="YU9" s="2">
        <v>11692149</v>
      </c>
      <c r="YV9" s="2">
        <v>1035009</v>
      </c>
      <c r="YW9" s="2">
        <v>45</v>
      </c>
      <c r="YX9" s="2">
        <v>9500477</v>
      </c>
      <c r="YY9" s="2">
        <v>560801</v>
      </c>
      <c r="YZ9" s="2">
        <v>12</v>
      </c>
      <c r="ZA9" s="2">
        <v>1204962</v>
      </c>
      <c r="ZB9" s="2">
        <v>28122</v>
      </c>
      <c r="ZC9" s="2">
        <v>30</v>
      </c>
      <c r="ZD9" s="2">
        <v>986710</v>
      </c>
      <c r="ZE9" s="2">
        <v>446086</v>
      </c>
      <c r="ZF9" s="2">
        <v>26</v>
      </c>
      <c r="ZG9" s="2">
        <v>442906</v>
      </c>
      <c r="ZH9" s="2"/>
      <c r="ZI9" s="2"/>
      <c r="ZJ9" s="2"/>
      <c r="ZK9" s="2">
        <v>26</v>
      </c>
      <c r="ZL9" s="2">
        <v>442906</v>
      </c>
      <c r="ZM9" s="2">
        <v>56146</v>
      </c>
      <c r="ZN9" s="2">
        <v>15</v>
      </c>
      <c r="ZO9" s="2">
        <v>242129</v>
      </c>
      <c r="ZP9" s="2">
        <v>33266</v>
      </c>
      <c r="ZQ9" s="2">
        <v>6</v>
      </c>
      <c r="ZR9" s="2">
        <v>46664</v>
      </c>
      <c r="ZS9" s="2">
        <v>1226</v>
      </c>
      <c r="ZT9" s="2">
        <v>14</v>
      </c>
      <c r="ZU9" s="2">
        <v>154113</v>
      </c>
      <c r="ZV9" s="2">
        <v>21654</v>
      </c>
      <c r="ZW9" s="2">
        <v>4</v>
      </c>
      <c r="ZX9" s="2">
        <v>5706</v>
      </c>
      <c r="ZY9" s="2">
        <v>4</v>
      </c>
      <c r="ZZ9" s="2">
        <v>5706</v>
      </c>
      <c r="AAA9" s="2">
        <v>1374</v>
      </c>
      <c r="AAB9" s="2">
        <v>2</v>
      </c>
      <c r="AAC9" s="2" t="s">
        <v>23</v>
      </c>
      <c r="AAD9" s="2" t="s">
        <v>23</v>
      </c>
      <c r="AAE9" s="2">
        <v>2</v>
      </c>
      <c r="AAF9" s="2" t="s">
        <v>23</v>
      </c>
      <c r="AAG9" s="2" t="s">
        <v>23</v>
      </c>
      <c r="AAH9" s="2">
        <v>4</v>
      </c>
      <c r="AAI9" s="2">
        <v>5706</v>
      </c>
      <c r="AAJ9" s="2">
        <v>4</v>
      </c>
      <c r="AAK9" s="2">
        <v>5706</v>
      </c>
      <c r="AAL9" s="2">
        <v>1374</v>
      </c>
      <c r="AAM9" s="2">
        <v>2</v>
      </c>
      <c r="AAN9" s="2" t="s">
        <v>23</v>
      </c>
      <c r="AAO9" s="2" t="s">
        <v>23</v>
      </c>
      <c r="AAP9" s="2">
        <v>2</v>
      </c>
      <c r="AAQ9" s="2" t="s">
        <v>23</v>
      </c>
      <c r="AAR9" s="2" t="s">
        <v>23</v>
      </c>
      <c r="AAS9" s="2">
        <v>9</v>
      </c>
      <c r="AAT9" s="2">
        <v>102166</v>
      </c>
      <c r="AAU9" s="2">
        <v>9</v>
      </c>
      <c r="AAV9" s="2">
        <v>102166</v>
      </c>
      <c r="AAW9" s="2">
        <v>3927</v>
      </c>
      <c r="AAX9" s="2">
        <v>1</v>
      </c>
      <c r="AAY9" s="2" t="s">
        <v>23</v>
      </c>
      <c r="AAZ9" s="2" t="s">
        <v>23</v>
      </c>
      <c r="ABA9" s="2"/>
      <c r="ABB9" s="2"/>
      <c r="ABC9" s="2"/>
      <c r="ABD9" s="2">
        <v>8</v>
      </c>
      <c r="ABE9" s="2" t="s">
        <v>23</v>
      </c>
      <c r="ABF9" s="2" t="s">
        <v>23</v>
      </c>
      <c r="ABG9" s="2">
        <v>6</v>
      </c>
      <c r="ABH9" s="2">
        <v>61032</v>
      </c>
      <c r="ABI9" s="2">
        <v>6</v>
      </c>
      <c r="ABJ9" s="2">
        <v>61032</v>
      </c>
      <c r="ABK9" s="2">
        <v>1524</v>
      </c>
      <c r="ABL9" s="2">
        <v>6</v>
      </c>
      <c r="ABM9" s="2">
        <v>61032</v>
      </c>
      <c r="ABN9" s="2">
        <v>1524</v>
      </c>
      <c r="ABO9" s="2">
        <v>9</v>
      </c>
      <c r="ABP9" s="2">
        <v>41134</v>
      </c>
      <c r="ABQ9" s="2">
        <v>9</v>
      </c>
      <c r="ABR9" s="2">
        <v>41134</v>
      </c>
      <c r="ABS9" s="2">
        <v>2403</v>
      </c>
      <c r="ABT9" s="2">
        <v>1</v>
      </c>
      <c r="ABU9" s="2" t="s">
        <v>23</v>
      </c>
      <c r="ABV9" s="2" t="s">
        <v>23</v>
      </c>
      <c r="ABW9" s="2"/>
      <c r="ABX9" s="2"/>
      <c r="ABY9" s="2"/>
      <c r="ABZ9" s="2">
        <v>8</v>
      </c>
      <c r="ACA9" s="2" t="s">
        <v>23</v>
      </c>
      <c r="ACB9" s="2" t="s">
        <v>23</v>
      </c>
      <c r="ACC9" s="2">
        <v>8</v>
      </c>
      <c r="ACD9" s="2">
        <v>100850</v>
      </c>
      <c r="ACE9" s="2">
        <v>8</v>
      </c>
      <c r="ACF9" s="2">
        <v>100850</v>
      </c>
      <c r="ACG9" s="2">
        <v>22950</v>
      </c>
      <c r="ACH9" s="2">
        <v>5</v>
      </c>
      <c r="ACI9" s="2">
        <v>52950</v>
      </c>
      <c r="ACJ9" s="2">
        <v>13000</v>
      </c>
      <c r="ACK9" s="2">
        <v>2</v>
      </c>
      <c r="ACL9" s="2" t="s">
        <v>23</v>
      </c>
      <c r="ACM9" s="2" t="s">
        <v>23</v>
      </c>
      <c r="ACN9" s="2">
        <v>3</v>
      </c>
      <c r="ACO9" s="2" t="s">
        <v>23</v>
      </c>
      <c r="ACP9" s="2" t="s">
        <v>23</v>
      </c>
      <c r="ACQ9" s="2">
        <v>3</v>
      </c>
      <c r="ACR9" s="2" t="s">
        <v>23</v>
      </c>
      <c r="ACS9" s="2">
        <v>3</v>
      </c>
      <c r="ACT9" s="2" t="s">
        <v>23</v>
      </c>
      <c r="ACU9" s="2" t="s">
        <v>23</v>
      </c>
      <c r="ACV9" s="2">
        <v>3</v>
      </c>
      <c r="ACW9" s="2" t="s">
        <v>23</v>
      </c>
      <c r="ACX9" s="2" t="s">
        <v>23</v>
      </c>
      <c r="ACY9" s="2"/>
      <c r="ACZ9" s="2"/>
      <c r="ADA9" s="2"/>
      <c r="ADB9" s="2"/>
      <c r="ADC9" s="2"/>
      <c r="ADD9" s="2"/>
      <c r="ADE9" s="2">
        <v>7</v>
      </c>
      <c r="ADF9" s="2" t="s">
        <v>23</v>
      </c>
      <c r="ADG9" s="2">
        <v>7</v>
      </c>
      <c r="ADH9" s="2" t="s">
        <v>23</v>
      </c>
      <c r="ADI9" s="2" t="s">
        <v>23</v>
      </c>
      <c r="ADJ9" s="2">
        <v>3</v>
      </c>
      <c r="ADK9" s="2" t="s">
        <v>23</v>
      </c>
      <c r="ADL9" s="2" t="s">
        <v>23</v>
      </c>
      <c r="ADM9" s="2">
        <v>2</v>
      </c>
      <c r="ADN9" s="2" t="s">
        <v>23</v>
      </c>
      <c r="ADO9" s="2" t="s">
        <v>23</v>
      </c>
      <c r="ADP9" s="2">
        <v>3</v>
      </c>
      <c r="ADQ9" s="2" t="s">
        <v>23</v>
      </c>
      <c r="ADR9" s="2" t="s">
        <v>23</v>
      </c>
      <c r="ADS9" s="2">
        <v>2</v>
      </c>
      <c r="ADT9" s="2" t="s">
        <v>23</v>
      </c>
      <c r="ADU9" s="2">
        <v>2</v>
      </c>
      <c r="ADV9" s="2" t="s">
        <v>23</v>
      </c>
      <c r="ADW9" s="2" t="s">
        <v>23</v>
      </c>
      <c r="ADX9" s="2">
        <v>2</v>
      </c>
      <c r="ADY9" s="2" t="s">
        <v>23</v>
      </c>
      <c r="ADZ9" s="2" t="s">
        <v>23</v>
      </c>
      <c r="AEA9" s="2"/>
      <c r="AEB9" s="2"/>
      <c r="AEC9" s="2"/>
      <c r="AED9" s="2"/>
      <c r="AEE9" s="2"/>
      <c r="AEF9" s="2"/>
      <c r="AEG9" s="2">
        <v>2</v>
      </c>
      <c r="AEH9" s="2" t="s">
        <v>23</v>
      </c>
      <c r="AEI9" s="2" t="s">
        <v>23</v>
      </c>
      <c r="AEJ9" s="2">
        <v>2</v>
      </c>
      <c r="AEK9" s="2" t="s">
        <v>23</v>
      </c>
      <c r="AEL9" s="2">
        <v>2</v>
      </c>
      <c r="AEM9" s="2" t="s">
        <v>23</v>
      </c>
      <c r="AEN9" s="2" t="s">
        <v>23</v>
      </c>
      <c r="AEO9" s="2">
        <v>2</v>
      </c>
      <c r="AEP9" s="2" t="s">
        <v>23</v>
      </c>
      <c r="AEQ9" s="2" t="s">
        <v>23</v>
      </c>
      <c r="AER9" s="2"/>
      <c r="AES9" s="2"/>
      <c r="AET9" s="2"/>
      <c r="AEU9" s="2"/>
      <c r="AEV9" s="2"/>
      <c r="AEW9" s="2"/>
      <c r="AEX9" s="2">
        <v>2</v>
      </c>
      <c r="AEY9" s="2" t="s">
        <v>23</v>
      </c>
      <c r="AEZ9" s="2" t="s">
        <v>23</v>
      </c>
      <c r="AFA9" s="2"/>
      <c r="AFB9" s="2"/>
      <c r="AFC9" s="2">
        <v>3</v>
      </c>
      <c r="AFD9" s="2">
        <v>58000</v>
      </c>
      <c r="AFE9" s="2">
        <v>19</v>
      </c>
      <c r="AFF9" s="2">
        <v>265800</v>
      </c>
      <c r="AFG9" s="2">
        <v>3</v>
      </c>
      <c r="AFH9" s="2">
        <v>26400</v>
      </c>
      <c r="AFI9" s="2">
        <v>43</v>
      </c>
      <c r="AFJ9" s="2">
        <v>3030908</v>
      </c>
      <c r="AFK9" s="2">
        <v>56</v>
      </c>
      <c r="AFL9" s="2">
        <v>11295965</v>
      </c>
      <c r="AFM9" s="2">
        <v>6</v>
      </c>
      <c r="AFN9" s="2">
        <v>46722</v>
      </c>
      <c r="AFO9" s="2">
        <v>7986</v>
      </c>
      <c r="AFP9" s="2">
        <v>56</v>
      </c>
      <c r="AFQ9" s="2">
        <v>11249243</v>
      </c>
      <c r="AFR9" s="2">
        <v>978863</v>
      </c>
      <c r="AFS9" s="2">
        <v>41</v>
      </c>
      <c r="AFT9" s="2">
        <v>9258348</v>
      </c>
      <c r="AFU9" s="2">
        <v>527535</v>
      </c>
      <c r="AFV9" s="2">
        <v>12</v>
      </c>
      <c r="AFW9" s="2">
        <v>1158298</v>
      </c>
      <c r="AFX9" s="2">
        <v>26896</v>
      </c>
      <c r="AFY9" s="2">
        <v>28</v>
      </c>
      <c r="AFZ9" s="2">
        <v>832597</v>
      </c>
      <c r="AGA9" s="2">
        <v>424432</v>
      </c>
    </row>
    <row r="10" spans="1:859" x14ac:dyDescent="0.25">
      <c r="A10" s="2">
        <v>2022</v>
      </c>
      <c r="B10" s="2">
        <v>120</v>
      </c>
      <c r="C10" s="2">
        <v>120</v>
      </c>
      <c r="D10" s="2">
        <v>11368574</v>
      </c>
      <c r="E10" s="2"/>
      <c r="F10" s="2"/>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c r="CL10" s="2"/>
      <c r="CM10" s="2"/>
      <c r="CN10" s="2"/>
      <c r="CO10" s="2"/>
      <c r="CP10" s="2"/>
      <c r="CQ10" s="2"/>
      <c r="CR10" s="2"/>
      <c r="CS10" s="2"/>
      <c r="CT10" s="2"/>
      <c r="CU10" s="2"/>
      <c r="CV10" s="2"/>
      <c r="CW10" s="2"/>
      <c r="CX10" s="2"/>
      <c r="CY10" s="2"/>
      <c r="CZ10" s="2"/>
      <c r="DA10" s="2"/>
      <c r="DB10" s="2"/>
      <c r="DC10" s="2"/>
      <c r="DD10" s="2"/>
      <c r="DE10" s="2"/>
      <c r="DF10" s="2"/>
      <c r="DG10" s="2"/>
      <c r="DH10" s="2"/>
      <c r="DI10" s="2"/>
      <c r="DJ10" s="2"/>
      <c r="DK10" s="2"/>
      <c r="DL10" s="2"/>
      <c r="DM10" s="2"/>
      <c r="DN10" s="2"/>
      <c r="DO10" s="2"/>
      <c r="DP10" s="2"/>
      <c r="DQ10" s="2"/>
      <c r="DR10" s="2"/>
      <c r="DS10" s="2"/>
      <c r="DT10" s="2"/>
      <c r="DU10" s="2"/>
      <c r="DV10" s="2"/>
      <c r="DW10" s="2"/>
      <c r="DX10" s="2"/>
      <c r="DY10" s="2"/>
      <c r="DZ10" s="2"/>
      <c r="EA10" s="2"/>
      <c r="EB10" s="2"/>
      <c r="EC10" s="2"/>
      <c r="ED10" s="2"/>
      <c r="EE10" s="2"/>
      <c r="EF10" s="2"/>
      <c r="EG10" s="2"/>
      <c r="EH10" s="2"/>
      <c r="EI10" s="2"/>
      <c r="EJ10" s="2"/>
      <c r="EK10" s="2"/>
      <c r="EL10" s="2"/>
      <c r="EM10" s="2"/>
      <c r="EN10" s="2"/>
      <c r="EO10" s="2"/>
      <c r="EP10" s="2"/>
      <c r="EQ10" s="2"/>
      <c r="ER10" s="2"/>
      <c r="ES10" s="2"/>
      <c r="ET10" s="2"/>
      <c r="EU10" s="2"/>
      <c r="EV10" s="2"/>
      <c r="EW10" s="2"/>
      <c r="EX10" s="2"/>
      <c r="EY10" s="2"/>
      <c r="EZ10" s="2"/>
      <c r="FA10" s="2"/>
      <c r="FB10" s="2"/>
      <c r="FC10" s="2"/>
      <c r="FD10" s="2"/>
      <c r="FE10" s="2"/>
      <c r="FF10" s="2"/>
      <c r="FG10" s="2"/>
      <c r="FH10" s="2"/>
      <c r="FI10" s="2"/>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2"/>
      <c r="HY10" s="2"/>
      <c r="HZ10" s="2"/>
      <c r="IA10" s="2"/>
      <c r="IB10" s="2"/>
      <c r="IC10" s="2"/>
      <c r="ID10" s="2"/>
      <c r="IE10" s="2"/>
      <c r="IF10" s="2"/>
      <c r="IG10" s="2"/>
      <c r="IH10" s="2"/>
      <c r="II10" s="2"/>
      <c r="IJ10" s="2"/>
      <c r="IK10" s="2"/>
      <c r="IL10" s="2"/>
      <c r="IM10" s="2"/>
      <c r="IN10" s="2"/>
      <c r="IO10" s="2"/>
      <c r="IP10" s="2"/>
      <c r="IQ10" s="2"/>
      <c r="IR10" s="2"/>
      <c r="IS10" s="2"/>
      <c r="IT10" s="2"/>
      <c r="IU10" s="2"/>
      <c r="IV10" s="2"/>
      <c r="IW10" s="2"/>
      <c r="IX10" s="2"/>
      <c r="IY10" s="2"/>
      <c r="IZ10" s="2"/>
      <c r="JA10" s="2"/>
      <c r="JB10" s="2"/>
      <c r="JC10" s="2"/>
      <c r="JD10" s="2"/>
      <c r="JE10" s="2"/>
      <c r="JF10" s="2"/>
      <c r="JG10" s="2"/>
      <c r="JH10" s="2"/>
      <c r="JI10" s="2"/>
      <c r="JJ10" s="2"/>
      <c r="JK10" s="2"/>
      <c r="JL10" s="2"/>
      <c r="JM10" s="2"/>
      <c r="JN10" s="2"/>
      <c r="JO10" s="2"/>
      <c r="JP10" s="2"/>
      <c r="JQ10" s="2"/>
      <c r="JR10" s="2"/>
      <c r="JS10" s="2"/>
      <c r="JT10" s="2"/>
      <c r="JU10" s="2"/>
      <c r="JV10" s="2"/>
      <c r="JW10" s="2"/>
      <c r="JX10" s="2"/>
      <c r="JY10" s="2"/>
      <c r="JZ10" s="2"/>
      <c r="KA10" s="2"/>
      <c r="KB10" s="2"/>
      <c r="KC10" s="2"/>
      <c r="KD10" s="2"/>
      <c r="KE10" s="2"/>
      <c r="KF10" s="2"/>
      <c r="KG10" s="2"/>
      <c r="KH10" s="2"/>
      <c r="KI10" s="2"/>
      <c r="KJ10" s="2"/>
      <c r="KK10" s="2"/>
      <c r="KL10" s="2"/>
      <c r="KM10" s="2"/>
      <c r="KN10" s="2"/>
      <c r="KO10" s="2"/>
      <c r="KP10" s="2"/>
      <c r="KQ10" s="2"/>
      <c r="KR10" s="2"/>
      <c r="KS10" s="2"/>
      <c r="KT10" s="2"/>
      <c r="KU10" s="2"/>
      <c r="KV10" s="2"/>
      <c r="KW10" s="2"/>
      <c r="KX10" s="2"/>
      <c r="KY10" s="2"/>
      <c r="KZ10" s="2"/>
      <c r="LA10" s="2"/>
      <c r="LB10" s="2"/>
      <c r="LC10" s="2"/>
      <c r="LD10" s="2"/>
      <c r="LE10" s="2"/>
      <c r="LF10" s="2"/>
      <c r="LG10" s="2"/>
      <c r="LH10" s="2"/>
      <c r="LI10" s="2"/>
      <c r="LJ10" s="2"/>
      <c r="LK10" s="2"/>
      <c r="LL10" s="2"/>
      <c r="LM10" s="2"/>
      <c r="LN10" s="2"/>
      <c r="LO10" s="2"/>
      <c r="LP10" s="2"/>
      <c r="LQ10" s="2"/>
      <c r="LR10" s="2"/>
      <c r="LS10" s="2"/>
      <c r="LT10" s="2"/>
      <c r="LU10" s="2"/>
      <c r="LV10" s="2"/>
      <c r="LW10" s="2"/>
      <c r="LX10" s="2"/>
      <c r="LY10" s="2"/>
      <c r="LZ10" s="2"/>
      <c r="MA10" s="2"/>
      <c r="MB10" s="2"/>
      <c r="MC10" s="2"/>
      <c r="MD10" s="2"/>
      <c r="ME10" s="2"/>
      <c r="MF10" s="2"/>
      <c r="MG10" s="2"/>
      <c r="MH10" s="2"/>
      <c r="MI10" s="2"/>
      <c r="MJ10" s="2"/>
      <c r="MK10" s="2"/>
      <c r="ML10" s="2"/>
      <c r="MM10" s="2"/>
      <c r="MN10" s="2"/>
      <c r="MO10" s="2"/>
      <c r="MP10" s="2"/>
      <c r="MQ10" s="2"/>
      <c r="MR10" s="2"/>
      <c r="MS10" s="2"/>
      <c r="MT10" s="2"/>
      <c r="MU10" s="2"/>
      <c r="MV10" s="2"/>
      <c r="MW10" s="2"/>
      <c r="MX10" s="2"/>
      <c r="MY10" s="2"/>
      <c r="MZ10" s="2"/>
      <c r="NA10" s="2"/>
      <c r="NB10" s="2"/>
      <c r="NC10" s="2"/>
      <c r="ND10" s="2"/>
      <c r="NE10" s="2"/>
      <c r="NF10" s="2"/>
      <c r="NG10" s="2"/>
      <c r="NH10" s="2"/>
      <c r="NI10" s="2"/>
      <c r="NJ10" s="2"/>
      <c r="NK10" s="2"/>
      <c r="NL10" s="2"/>
      <c r="NM10" s="2"/>
      <c r="NN10" s="2"/>
      <c r="NO10" s="2"/>
      <c r="NP10" s="2"/>
      <c r="NQ10" s="2"/>
      <c r="NR10" s="2"/>
      <c r="NS10" s="2"/>
      <c r="NT10" s="2"/>
      <c r="NU10" s="2"/>
      <c r="NV10" s="2"/>
      <c r="NW10" s="2"/>
      <c r="NX10" s="2"/>
      <c r="NY10" s="2"/>
      <c r="NZ10" s="2"/>
      <c r="OA10" s="2"/>
      <c r="OB10" s="2"/>
      <c r="OC10" s="2"/>
      <c r="OD10" s="2"/>
      <c r="OE10" s="2"/>
      <c r="OF10" s="2"/>
      <c r="OG10" s="2"/>
      <c r="OH10" s="2"/>
      <c r="OI10" s="2"/>
      <c r="OJ10" s="2"/>
      <c r="OK10" s="2"/>
      <c r="OL10" s="2"/>
      <c r="OM10" s="2"/>
      <c r="ON10" s="2"/>
      <c r="OO10" s="2"/>
      <c r="OP10" s="2"/>
      <c r="OQ10" s="2"/>
      <c r="OR10" s="2"/>
      <c r="OS10" s="2"/>
      <c r="OT10" s="2"/>
      <c r="OU10" s="2"/>
      <c r="OV10" s="2"/>
      <c r="OW10" s="2"/>
      <c r="OX10" s="2"/>
      <c r="OY10" s="2"/>
      <c r="OZ10" s="2"/>
      <c r="PA10" s="2"/>
      <c r="PB10" s="2"/>
      <c r="PC10" s="2"/>
      <c r="PD10" s="2"/>
      <c r="PE10" s="2"/>
      <c r="PF10" s="2"/>
      <c r="PG10" s="2"/>
      <c r="PH10" s="2"/>
      <c r="PI10" s="2"/>
      <c r="PJ10" s="2"/>
      <c r="PK10" s="2"/>
      <c r="PL10" s="2"/>
      <c r="PM10" s="2"/>
      <c r="PN10" s="2"/>
      <c r="PO10" s="2"/>
      <c r="PP10" s="2"/>
      <c r="PQ10" s="2"/>
      <c r="PR10" s="2"/>
      <c r="PS10" s="2"/>
      <c r="PT10" s="2"/>
      <c r="PU10" s="2"/>
      <c r="PV10" s="2"/>
      <c r="PW10" s="2"/>
      <c r="PX10" s="2"/>
      <c r="PY10" s="2"/>
      <c r="PZ10" s="2"/>
      <c r="QA10" s="2"/>
      <c r="QB10" s="2"/>
      <c r="QC10" s="2"/>
      <c r="QD10" s="2"/>
      <c r="QE10" s="2"/>
      <c r="QF10" s="2"/>
      <c r="QG10" s="2"/>
      <c r="QH10" s="2"/>
      <c r="QI10" s="2"/>
      <c r="QJ10" s="2"/>
      <c r="QK10" s="2"/>
      <c r="QL10" s="2"/>
      <c r="QM10" s="2"/>
      <c r="QN10" s="2"/>
      <c r="QO10" s="2"/>
      <c r="QP10" s="2"/>
      <c r="QQ10" s="2"/>
      <c r="QR10" s="2"/>
      <c r="QS10" s="2"/>
      <c r="QT10" s="2"/>
      <c r="QU10" s="2"/>
      <c r="QV10" s="2"/>
      <c r="QW10" s="2"/>
      <c r="QX10" s="2"/>
      <c r="QY10" s="2"/>
      <c r="QZ10" s="2"/>
      <c r="RA10" s="2"/>
      <c r="RB10" s="2"/>
      <c r="RC10" s="2"/>
      <c r="RD10" s="2"/>
      <c r="RE10" s="2"/>
      <c r="RF10" s="2"/>
      <c r="RG10" s="2"/>
      <c r="RH10" s="2"/>
      <c r="RI10" s="2"/>
      <c r="RJ10" s="2"/>
      <c r="RK10" s="2"/>
      <c r="RL10" s="2"/>
      <c r="RM10" s="2"/>
      <c r="RN10" s="2"/>
      <c r="RO10" s="2"/>
      <c r="RP10" s="2"/>
      <c r="RQ10" s="2">
        <v>266</v>
      </c>
      <c r="RR10" s="2">
        <v>61</v>
      </c>
      <c r="RS10" s="2"/>
      <c r="RT10" s="2"/>
      <c r="RU10" s="2"/>
      <c r="RV10" s="2"/>
      <c r="RW10" s="2"/>
      <c r="RX10" s="2"/>
      <c r="RY10" s="2"/>
      <c r="RZ10" s="2"/>
      <c r="SA10" s="2"/>
      <c r="SB10" s="2"/>
      <c r="SC10" s="2"/>
      <c r="SD10" s="2"/>
      <c r="SE10" s="2"/>
      <c r="SF10" s="2"/>
      <c r="SG10" s="2"/>
      <c r="SH10" s="2"/>
      <c r="SI10" s="2"/>
      <c r="SJ10" s="2"/>
      <c r="SK10" s="2"/>
      <c r="SL10" s="2"/>
      <c r="SM10" s="2"/>
      <c r="SN10" s="2"/>
      <c r="SO10" s="2"/>
      <c r="SP10" s="2"/>
      <c r="SQ10" s="2"/>
      <c r="SR10" s="2"/>
      <c r="SS10" s="2"/>
      <c r="ST10" s="2"/>
      <c r="SU10" s="2"/>
      <c r="SV10" s="2"/>
      <c r="SW10" s="2"/>
      <c r="SX10" s="2"/>
      <c r="SY10" s="2"/>
      <c r="SZ10" s="2"/>
      <c r="TA10" s="2"/>
      <c r="TB10" s="2"/>
      <c r="TC10" s="2"/>
      <c r="TD10" s="2"/>
      <c r="TE10" s="2"/>
      <c r="TF10" s="2"/>
      <c r="TG10" s="2"/>
      <c r="TH10" s="2"/>
      <c r="TI10" s="2"/>
      <c r="TJ10" s="2"/>
      <c r="TK10" s="2"/>
      <c r="TL10" s="2"/>
      <c r="TM10" s="2"/>
      <c r="TN10" s="2"/>
      <c r="TO10" s="2"/>
      <c r="TP10" s="2"/>
      <c r="TQ10" s="2"/>
      <c r="TR10" s="2"/>
      <c r="TS10" s="2"/>
      <c r="TT10" s="2"/>
      <c r="TU10" s="2"/>
      <c r="TV10" s="2"/>
      <c r="TW10" s="2"/>
      <c r="TX10" s="2"/>
      <c r="TY10" s="2"/>
      <c r="TZ10" s="2"/>
      <c r="UA10" s="2"/>
      <c r="UB10" s="2"/>
      <c r="UC10" s="2"/>
      <c r="UD10" s="2"/>
      <c r="UE10" s="2"/>
      <c r="UF10" s="2"/>
      <c r="UG10" s="2"/>
      <c r="UH10" s="2"/>
      <c r="UI10" s="2"/>
      <c r="UJ10" s="2"/>
      <c r="UK10" s="2"/>
      <c r="UL10" s="2"/>
      <c r="UM10" s="2"/>
      <c r="UN10" s="2"/>
      <c r="UO10" s="2"/>
      <c r="UP10" s="2"/>
      <c r="UQ10" s="2"/>
      <c r="UR10" s="2"/>
      <c r="US10" s="2"/>
      <c r="UT10" s="2"/>
      <c r="UU10" s="2"/>
      <c r="UV10" s="2"/>
      <c r="UW10" s="2"/>
      <c r="UX10" s="2"/>
      <c r="UY10" s="2"/>
      <c r="UZ10" s="2"/>
      <c r="VA10" s="2"/>
      <c r="VB10" s="2"/>
      <c r="VC10" s="2"/>
      <c r="VD10" s="2"/>
      <c r="VE10" s="2"/>
      <c r="VF10" s="2"/>
      <c r="VG10" s="2"/>
      <c r="VH10" s="2"/>
      <c r="VI10" s="2"/>
      <c r="VJ10" s="2"/>
      <c r="VK10" s="2"/>
      <c r="VL10" s="2"/>
      <c r="VM10" s="2"/>
      <c r="VN10" s="2"/>
      <c r="VO10" s="2"/>
      <c r="VP10" s="2"/>
      <c r="VQ10" s="2"/>
      <c r="VR10" s="2"/>
      <c r="VS10" s="2"/>
      <c r="VT10" s="2"/>
      <c r="VU10" s="2"/>
      <c r="VV10" s="2"/>
      <c r="VW10" s="2"/>
      <c r="VX10" s="2"/>
      <c r="VY10" s="2"/>
      <c r="VZ10" s="2"/>
      <c r="WA10" s="2"/>
      <c r="WB10" s="2"/>
      <c r="WC10" s="2"/>
      <c r="WD10" s="2"/>
      <c r="WE10" s="2"/>
      <c r="WF10" s="2"/>
      <c r="WG10" s="2"/>
      <c r="WH10" s="2"/>
      <c r="WI10" s="2"/>
      <c r="WJ10" s="2"/>
      <c r="WK10" s="2"/>
      <c r="WL10" s="2"/>
      <c r="WM10" s="2"/>
      <c r="WN10" s="2"/>
      <c r="WO10" s="2"/>
      <c r="WP10" s="2"/>
      <c r="WQ10" s="2"/>
      <c r="WR10" s="2"/>
      <c r="WS10" s="2"/>
      <c r="WT10" s="2"/>
      <c r="WU10" s="2"/>
      <c r="WV10" s="2"/>
      <c r="WW10" s="2"/>
      <c r="WX10" s="2"/>
      <c r="WY10" s="2"/>
      <c r="WZ10" s="2"/>
      <c r="XA10" s="2"/>
      <c r="XB10" s="2"/>
      <c r="XC10" s="2"/>
      <c r="XD10" s="2"/>
      <c r="XE10" s="2"/>
      <c r="XF10" s="2"/>
      <c r="XG10" s="2"/>
      <c r="XH10" s="2"/>
      <c r="XI10" s="2"/>
      <c r="XJ10" s="2"/>
      <c r="XK10" s="2"/>
      <c r="XL10" s="2"/>
      <c r="XM10" s="2"/>
      <c r="XN10" s="2"/>
      <c r="XO10" s="2"/>
      <c r="XP10" s="2"/>
      <c r="XQ10" s="2"/>
      <c r="XR10" s="2"/>
      <c r="XS10" s="2"/>
      <c r="XT10" s="2"/>
      <c r="XU10" s="2"/>
      <c r="XV10" s="2"/>
      <c r="XW10" s="2"/>
      <c r="XX10" s="2"/>
      <c r="XY10" s="2"/>
      <c r="XZ10" s="2"/>
      <c r="YA10" s="2"/>
      <c r="YB10" s="2"/>
      <c r="YC10" s="2"/>
      <c r="YD10" s="2"/>
      <c r="YE10" s="2"/>
      <c r="YF10" s="2"/>
      <c r="YG10" s="2"/>
      <c r="YH10" s="2"/>
      <c r="YI10" s="2"/>
      <c r="YJ10" s="2"/>
      <c r="YK10" s="2"/>
      <c r="YL10" s="2"/>
      <c r="YM10" s="2"/>
      <c r="YN10" s="2"/>
      <c r="YO10" s="2"/>
      <c r="YP10" s="2"/>
      <c r="YQ10" s="2"/>
      <c r="YR10" s="2"/>
      <c r="YS10" s="2"/>
      <c r="YT10" s="2"/>
      <c r="YU10" s="2"/>
      <c r="YV10" s="2"/>
      <c r="YW10" s="2"/>
      <c r="YX10" s="2"/>
      <c r="YY10" s="2"/>
      <c r="YZ10" s="2"/>
      <c r="ZA10" s="2"/>
      <c r="ZB10" s="2"/>
      <c r="ZC10" s="2"/>
      <c r="ZD10" s="2"/>
      <c r="ZE10" s="2"/>
      <c r="ZF10" s="2"/>
      <c r="ZG10" s="2"/>
      <c r="ZH10" s="2"/>
      <c r="ZI10" s="2"/>
      <c r="ZJ10" s="2"/>
      <c r="ZK10" s="2"/>
      <c r="ZL10" s="2"/>
      <c r="ZM10" s="2"/>
      <c r="ZN10" s="2"/>
      <c r="ZO10" s="2"/>
      <c r="ZP10" s="2"/>
      <c r="ZQ10" s="2"/>
      <c r="ZR10" s="2"/>
      <c r="ZS10" s="2"/>
      <c r="ZT10" s="2"/>
      <c r="ZU10" s="2"/>
      <c r="ZV10" s="2"/>
      <c r="ZW10" s="2"/>
      <c r="ZX10" s="2"/>
      <c r="ZY10" s="2"/>
      <c r="ZZ10" s="2"/>
      <c r="AAA10" s="2"/>
      <c r="AAB10" s="2"/>
      <c r="AAC10" s="2"/>
      <c r="AAD10" s="2"/>
      <c r="AAE10" s="2"/>
      <c r="AAF10" s="2"/>
      <c r="AAG10" s="2"/>
      <c r="AAH10" s="2"/>
      <c r="AAI10" s="2"/>
      <c r="AAJ10" s="2"/>
      <c r="AAK10" s="2"/>
      <c r="AAL10" s="2"/>
      <c r="AAM10" s="2"/>
      <c r="AAN10" s="2"/>
      <c r="AAO10" s="2"/>
      <c r="AAP10" s="2"/>
      <c r="AAQ10" s="2"/>
      <c r="AAR10" s="2"/>
      <c r="AAS10" s="2"/>
      <c r="AAT10" s="2"/>
      <c r="AAU10" s="2"/>
      <c r="AAV10" s="2"/>
      <c r="AAW10" s="2"/>
      <c r="AAX10" s="2"/>
      <c r="AAY10" s="2"/>
      <c r="AAZ10" s="2"/>
      <c r="ABA10" s="2"/>
      <c r="ABB10" s="2"/>
      <c r="ABC10" s="2"/>
      <c r="ABD10" s="2"/>
      <c r="ABE10" s="2"/>
      <c r="ABF10" s="2"/>
      <c r="ABG10" s="2"/>
      <c r="ABH10" s="2"/>
      <c r="ABI10" s="2"/>
      <c r="ABJ10" s="2"/>
      <c r="ABK10" s="2"/>
      <c r="ABL10" s="2"/>
      <c r="ABM10" s="2"/>
      <c r="ABN10" s="2"/>
      <c r="ABO10" s="2"/>
      <c r="ABP10" s="2"/>
      <c r="ABQ10" s="2"/>
      <c r="ABR10" s="2"/>
      <c r="ABS10" s="2"/>
      <c r="ABT10" s="2"/>
      <c r="ABU10" s="2"/>
      <c r="ABV10" s="2"/>
      <c r="ABW10" s="2"/>
      <c r="ABX10" s="2"/>
      <c r="ABY10" s="2"/>
      <c r="ABZ10" s="2"/>
      <c r="ACA10" s="2"/>
      <c r="ACB10" s="2"/>
      <c r="ACC10" s="2"/>
      <c r="ACD10" s="2"/>
      <c r="ACE10" s="2"/>
      <c r="ACF10" s="2"/>
      <c r="ACG10" s="2"/>
      <c r="ACH10" s="2"/>
      <c r="ACI10" s="2"/>
      <c r="ACJ10" s="2"/>
      <c r="ACK10" s="2"/>
      <c r="ACL10" s="2"/>
      <c r="ACM10" s="2"/>
      <c r="ACN10" s="2"/>
      <c r="ACO10" s="2"/>
      <c r="ACP10" s="2"/>
      <c r="ACQ10" s="2"/>
      <c r="ACR10" s="2"/>
      <c r="ACS10" s="2"/>
      <c r="ACT10" s="2"/>
      <c r="ACU10" s="2"/>
      <c r="ACV10" s="2"/>
      <c r="ACW10" s="2"/>
      <c r="ACX10" s="2"/>
      <c r="ACY10" s="2"/>
      <c r="ACZ10" s="2"/>
      <c r="ADA10" s="2"/>
      <c r="ADB10" s="2"/>
      <c r="ADC10" s="2"/>
      <c r="ADD10" s="2"/>
      <c r="ADE10" s="2"/>
      <c r="ADF10" s="2"/>
      <c r="ADG10" s="2"/>
      <c r="ADH10" s="2"/>
      <c r="ADI10" s="2"/>
      <c r="ADJ10" s="2"/>
      <c r="ADK10" s="2"/>
      <c r="ADL10" s="2"/>
      <c r="ADM10" s="2"/>
      <c r="ADN10" s="2"/>
      <c r="ADO10" s="2"/>
      <c r="ADP10" s="2"/>
      <c r="ADQ10" s="2"/>
      <c r="ADR10" s="2"/>
      <c r="ADS10" s="2"/>
      <c r="ADT10" s="2"/>
      <c r="ADU10" s="2"/>
      <c r="ADV10" s="2"/>
      <c r="ADW10" s="2"/>
      <c r="ADX10" s="2"/>
      <c r="ADY10" s="2"/>
      <c r="ADZ10" s="2"/>
      <c r="AEA10" s="2"/>
      <c r="AEB10" s="2"/>
      <c r="AEC10" s="2"/>
      <c r="AED10" s="2"/>
      <c r="AEE10" s="2"/>
      <c r="AEF10" s="2"/>
      <c r="AEG10" s="2"/>
      <c r="AEH10" s="2"/>
      <c r="AEI10" s="2"/>
      <c r="AEJ10" s="2"/>
      <c r="AEK10" s="2"/>
      <c r="AEL10" s="2"/>
      <c r="AEM10" s="2"/>
      <c r="AEN10" s="2"/>
      <c r="AEO10" s="2"/>
      <c r="AEP10" s="2"/>
      <c r="AEQ10" s="2"/>
      <c r="AER10" s="2"/>
      <c r="AES10" s="2"/>
      <c r="AET10" s="2"/>
      <c r="AEU10" s="2"/>
      <c r="AEV10" s="2"/>
      <c r="AEW10" s="2"/>
      <c r="AEX10" s="2"/>
      <c r="AEY10" s="2"/>
      <c r="AEZ10" s="2"/>
      <c r="AFA10" s="2">
        <v>78</v>
      </c>
      <c r="AFB10" s="2">
        <v>3678685</v>
      </c>
      <c r="AFC10" s="2"/>
      <c r="AFD10" s="2"/>
      <c r="AFE10" s="2"/>
      <c r="AFF10" s="2"/>
      <c r="AFG10" s="2"/>
      <c r="AFH10" s="2"/>
      <c r="AFI10" s="2"/>
      <c r="AFJ10" s="2"/>
      <c r="AFK10" s="2"/>
      <c r="AFL10" s="2"/>
      <c r="AFM10" s="2"/>
      <c r="AFN10" s="2"/>
      <c r="AFO10" s="2"/>
      <c r="AFP10" s="2"/>
      <c r="AFQ10" s="2"/>
      <c r="AFR10" s="2"/>
      <c r="AFS10" s="2"/>
      <c r="AFT10" s="2"/>
      <c r="AFU10" s="2"/>
      <c r="AFV10" s="2"/>
      <c r="AFW10" s="2"/>
      <c r="AFX10" s="2"/>
      <c r="AFY10" s="2"/>
      <c r="AFZ10" s="2"/>
      <c r="AGA10" s="2"/>
    </row>
  </sheetData>
  <pageMargins left="0.75" right="0.75" top="1" bottom="1" header="0.511811023622047" footer="0.511811023622047"/>
  <pageSetup paperSize="9" orientation="portrait" horizontalDpi="300" verticalDpi="300"/>
  <tableParts count="1">
    <tablePart r:id="rId1"/>
  </tablePart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J7"/>
  <sheetViews>
    <sheetView zoomScaleNormal="100" workbookViewId="0">
      <pane ySplit="1" topLeftCell="A2" activePane="bottomLeft" state="frozen"/>
      <selection pane="bottomLeft"/>
    </sheetView>
  </sheetViews>
  <sheetFormatPr defaultColWidth="8.7109375" defaultRowHeight="15" x14ac:dyDescent="0.25"/>
  <cols>
    <col min="1" max="1" width="8" customWidth="1"/>
    <col min="2" max="10" width="50" customWidth="1"/>
  </cols>
  <sheetData>
    <row r="1" spans="1:10" ht="38.25" x14ac:dyDescent="0.25">
      <c r="A1" s="1" t="s">
        <v>12</v>
      </c>
      <c r="B1" s="1" t="s">
        <v>4509</v>
      </c>
      <c r="C1" s="1" t="s">
        <v>4510</v>
      </c>
      <c r="D1" s="1" t="s">
        <v>4511</v>
      </c>
      <c r="E1" s="1" t="s">
        <v>4512</v>
      </c>
      <c r="F1" s="1" t="s">
        <v>4513</v>
      </c>
      <c r="G1" s="1" t="s">
        <v>4514</v>
      </c>
      <c r="H1" s="1" t="s">
        <v>4515</v>
      </c>
      <c r="I1" s="1" t="s">
        <v>4516</v>
      </c>
      <c r="J1" s="1" t="s">
        <v>4517</v>
      </c>
    </row>
    <row r="2" spans="1:10" x14ac:dyDescent="0.25">
      <c r="A2" s="2">
        <v>2009</v>
      </c>
      <c r="B2" s="2">
        <v>18</v>
      </c>
      <c r="C2" s="2" t="s">
        <v>23</v>
      </c>
      <c r="D2" s="2" t="s">
        <v>23</v>
      </c>
      <c r="E2" s="2">
        <v>1177434</v>
      </c>
      <c r="F2" s="2" t="s">
        <v>23</v>
      </c>
      <c r="G2" s="2"/>
      <c r="H2" s="2"/>
      <c r="I2" s="2" t="s">
        <v>23</v>
      </c>
      <c r="J2" s="2" t="s">
        <v>23</v>
      </c>
    </row>
    <row r="3" spans="1:10" x14ac:dyDescent="0.25">
      <c r="A3" s="2">
        <v>2013</v>
      </c>
      <c r="B3" s="2"/>
      <c r="C3" s="2"/>
      <c r="D3" s="2"/>
      <c r="E3" s="2"/>
      <c r="F3" s="2"/>
      <c r="G3" s="2">
        <v>89</v>
      </c>
      <c r="H3" s="2">
        <v>1412880</v>
      </c>
      <c r="I3" s="2"/>
      <c r="J3" s="2"/>
    </row>
    <row r="4" spans="1:10" x14ac:dyDescent="0.25">
      <c r="A4" s="2">
        <v>2014</v>
      </c>
      <c r="B4" s="2">
        <v>27</v>
      </c>
      <c r="C4" s="2">
        <v>37317</v>
      </c>
      <c r="D4" s="2">
        <v>9613358</v>
      </c>
      <c r="E4" s="2">
        <v>1370133</v>
      </c>
      <c r="F4" s="2">
        <v>23331</v>
      </c>
      <c r="G4" s="2"/>
      <c r="H4" s="2"/>
      <c r="I4" s="2" t="s">
        <v>23</v>
      </c>
      <c r="J4" s="2" t="s">
        <v>23</v>
      </c>
    </row>
    <row r="5" spans="1:10" x14ac:dyDescent="0.25">
      <c r="A5" s="2">
        <v>2018</v>
      </c>
      <c r="B5" s="2"/>
      <c r="C5" s="2"/>
      <c r="D5" s="2"/>
      <c r="E5" s="2"/>
      <c r="F5" s="2"/>
      <c r="G5" s="2">
        <v>146</v>
      </c>
      <c r="H5" s="2">
        <v>5689445</v>
      </c>
      <c r="I5" s="2"/>
      <c r="J5" s="2"/>
    </row>
    <row r="6" spans="1:10" x14ac:dyDescent="0.25">
      <c r="A6" s="2">
        <v>2019</v>
      </c>
      <c r="B6" s="2">
        <v>34</v>
      </c>
      <c r="C6" s="2">
        <v>41139</v>
      </c>
      <c r="D6" s="2">
        <v>11030356</v>
      </c>
      <c r="E6" s="2">
        <v>793949</v>
      </c>
      <c r="F6" s="2">
        <v>31717</v>
      </c>
      <c r="G6" s="2"/>
      <c r="H6" s="2"/>
      <c r="I6" s="2">
        <v>1640422</v>
      </c>
      <c r="J6" s="2">
        <v>9389934</v>
      </c>
    </row>
    <row r="7" spans="1:10" x14ac:dyDescent="0.25">
      <c r="A7" s="2">
        <v>2023</v>
      </c>
      <c r="B7" s="2"/>
      <c r="C7" s="2"/>
      <c r="D7" s="2"/>
      <c r="E7" s="2"/>
      <c r="F7" s="2"/>
      <c r="G7" s="2">
        <v>111</v>
      </c>
      <c r="H7" s="2">
        <v>668020</v>
      </c>
      <c r="I7" s="2"/>
      <c r="J7" s="2"/>
    </row>
  </sheetData>
  <pageMargins left="0.75" right="0.75" top="1" bottom="1" header="0.511811023622047" footer="0.511811023622047"/>
  <pageSetup paperSize="9" orientation="portrait" horizontalDpi="300" verticalDpi="300"/>
  <tableParts count="1">
    <tablePart r:id="rId1"/>
  </tablePart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H4"/>
  <sheetViews>
    <sheetView zoomScaleNormal="100" workbookViewId="0">
      <pane ySplit="1" topLeftCell="A2" activePane="bottomLeft" state="frozen"/>
      <selection pane="bottomLeft"/>
    </sheetView>
  </sheetViews>
  <sheetFormatPr defaultColWidth="8.7109375" defaultRowHeight="15" x14ac:dyDescent="0.25"/>
  <cols>
    <col min="1" max="1" width="8" customWidth="1"/>
    <col min="2" max="8" width="50" customWidth="1"/>
  </cols>
  <sheetData>
    <row r="1" spans="1:8" ht="38.25" x14ac:dyDescent="0.25">
      <c r="A1" s="1" t="s">
        <v>12</v>
      </c>
      <c r="B1" s="1" t="s">
        <v>4518</v>
      </c>
      <c r="C1" s="1" t="s">
        <v>4519</v>
      </c>
      <c r="D1" s="1" t="s">
        <v>4520</v>
      </c>
      <c r="E1" s="1" t="s">
        <v>4521</v>
      </c>
      <c r="F1" s="1" t="s">
        <v>4522</v>
      </c>
      <c r="G1" s="1" t="s">
        <v>4523</v>
      </c>
      <c r="H1" s="1" t="s">
        <v>4524</v>
      </c>
    </row>
    <row r="2" spans="1:8" x14ac:dyDescent="0.25">
      <c r="A2" s="2">
        <v>2009</v>
      </c>
      <c r="B2" s="2">
        <v>5</v>
      </c>
      <c r="C2" s="2" t="s">
        <v>23</v>
      </c>
      <c r="D2" s="2">
        <v>1419440</v>
      </c>
      <c r="E2" s="2" t="s">
        <v>23</v>
      </c>
      <c r="F2" s="2" t="s">
        <v>23</v>
      </c>
      <c r="G2" s="2"/>
      <c r="H2" s="2">
        <v>1419440</v>
      </c>
    </row>
    <row r="3" spans="1:8" x14ac:dyDescent="0.25">
      <c r="A3" s="2">
        <v>2014</v>
      </c>
      <c r="B3" s="2">
        <v>11</v>
      </c>
      <c r="C3" s="2">
        <v>7163</v>
      </c>
      <c r="D3" s="2">
        <v>2262399</v>
      </c>
      <c r="E3" s="2">
        <v>65400</v>
      </c>
      <c r="F3" s="2" t="s">
        <v>23</v>
      </c>
      <c r="G3" s="2" t="s">
        <v>23</v>
      </c>
      <c r="H3" s="2" t="s">
        <v>23</v>
      </c>
    </row>
    <row r="4" spans="1:8" x14ac:dyDescent="0.25">
      <c r="A4" s="2">
        <v>2019</v>
      </c>
      <c r="B4" s="2">
        <v>10</v>
      </c>
      <c r="C4" s="2">
        <v>5239</v>
      </c>
      <c r="D4" s="2">
        <v>2256034</v>
      </c>
      <c r="E4" s="2">
        <v>51000</v>
      </c>
      <c r="F4" s="2" t="s">
        <v>23</v>
      </c>
      <c r="G4" s="2" t="s">
        <v>23</v>
      </c>
      <c r="H4" s="2" t="s">
        <v>23</v>
      </c>
    </row>
  </sheetData>
  <pageMargins left="0.75" right="0.75" top="1" bottom="1" header="0.511811023622047" footer="0.511811023622047"/>
  <pageSetup paperSize="9" orientation="portrait" horizontalDpi="300" verticalDpi="300"/>
  <tableParts count="1">
    <tablePart r:id="rId1"/>
  </tablePart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BY4"/>
  <sheetViews>
    <sheetView zoomScaleNormal="100" workbookViewId="0">
      <pane ySplit="1" topLeftCell="A2" activePane="bottomLeft" state="frozen"/>
      <selection pane="bottomLeft"/>
    </sheetView>
  </sheetViews>
  <sheetFormatPr defaultColWidth="8.7109375" defaultRowHeight="15" x14ac:dyDescent="0.25"/>
  <cols>
    <col min="1" max="1" width="8" customWidth="1"/>
    <col min="2" max="2" width="50" customWidth="1"/>
    <col min="3" max="3" width="48" customWidth="1"/>
    <col min="4" max="4" width="44" customWidth="1"/>
    <col min="5" max="5" width="43" customWidth="1"/>
    <col min="6" max="6" width="48" customWidth="1"/>
    <col min="7" max="77" width="50" customWidth="1"/>
  </cols>
  <sheetData>
    <row r="1" spans="1:77" ht="25.5" x14ac:dyDescent="0.25">
      <c r="A1" s="1" t="s">
        <v>12</v>
      </c>
      <c r="B1" s="1" t="s">
        <v>4525</v>
      </c>
      <c r="C1" s="1" t="s">
        <v>4526</v>
      </c>
      <c r="D1" s="1" t="s">
        <v>4527</v>
      </c>
      <c r="E1" s="1" t="s">
        <v>4528</v>
      </c>
      <c r="F1" s="1" t="s">
        <v>4529</v>
      </c>
      <c r="G1" s="1" t="s">
        <v>4530</v>
      </c>
      <c r="H1" s="1" t="s">
        <v>4531</v>
      </c>
      <c r="I1" s="1" t="s">
        <v>4532</v>
      </c>
      <c r="J1" s="1" t="s">
        <v>4533</v>
      </c>
      <c r="K1" s="1" t="s">
        <v>4534</v>
      </c>
      <c r="L1" s="1" t="s">
        <v>4535</v>
      </c>
      <c r="M1" s="1" t="s">
        <v>4536</v>
      </c>
      <c r="N1" s="1" t="s">
        <v>4537</v>
      </c>
      <c r="O1" s="1" t="s">
        <v>4538</v>
      </c>
      <c r="P1" s="1" t="s">
        <v>4539</v>
      </c>
      <c r="Q1" s="1" t="s">
        <v>4540</v>
      </c>
      <c r="R1" s="1" t="s">
        <v>4541</v>
      </c>
      <c r="S1" s="1" t="s">
        <v>4542</v>
      </c>
      <c r="T1" s="1" t="s">
        <v>4543</v>
      </c>
      <c r="U1" s="1" t="s">
        <v>4544</v>
      </c>
      <c r="V1" s="1" t="s">
        <v>4545</v>
      </c>
      <c r="W1" s="1" t="s">
        <v>4546</v>
      </c>
      <c r="X1" s="1" t="s">
        <v>4547</v>
      </c>
      <c r="Y1" s="1" t="s">
        <v>4548</v>
      </c>
      <c r="Z1" s="1" t="s">
        <v>4549</v>
      </c>
      <c r="AA1" s="1" t="s">
        <v>4550</v>
      </c>
      <c r="AB1" s="1" t="s">
        <v>4551</v>
      </c>
      <c r="AC1" s="1" t="s">
        <v>4552</v>
      </c>
      <c r="AD1" s="1" t="s">
        <v>4553</v>
      </c>
      <c r="AE1" s="1" t="s">
        <v>4554</v>
      </c>
      <c r="AF1" s="1" t="s">
        <v>4555</v>
      </c>
      <c r="AG1" s="1" t="s">
        <v>4556</v>
      </c>
      <c r="AH1" s="1" t="s">
        <v>4557</v>
      </c>
      <c r="AI1" s="1" t="s">
        <v>4558</v>
      </c>
      <c r="AJ1" s="1" t="s">
        <v>4559</v>
      </c>
      <c r="AK1" s="1" t="s">
        <v>4560</v>
      </c>
      <c r="AL1" s="1" t="s">
        <v>4561</v>
      </c>
      <c r="AM1" s="1" t="s">
        <v>4562</v>
      </c>
      <c r="AN1" s="1" t="s">
        <v>4563</v>
      </c>
      <c r="AO1" s="1" t="s">
        <v>4564</v>
      </c>
      <c r="AP1" s="1" t="s">
        <v>4565</v>
      </c>
      <c r="AQ1" s="1" t="s">
        <v>4566</v>
      </c>
      <c r="AR1" s="1" t="s">
        <v>4567</v>
      </c>
      <c r="AS1" s="1" t="s">
        <v>4568</v>
      </c>
      <c r="AT1" s="1" t="s">
        <v>4569</v>
      </c>
      <c r="AU1" s="1" t="s">
        <v>4570</v>
      </c>
      <c r="AV1" s="1" t="s">
        <v>4571</v>
      </c>
      <c r="AW1" s="1" t="s">
        <v>4572</v>
      </c>
      <c r="AX1" s="1" t="s">
        <v>4573</v>
      </c>
      <c r="AY1" s="1" t="s">
        <v>4574</v>
      </c>
      <c r="AZ1" s="1" t="s">
        <v>4575</v>
      </c>
      <c r="BA1" s="1" t="s">
        <v>4576</v>
      </c>
      <c r="BB1" s="1" t="s">
        <v>4577</v>
      </c>
      <c r="BC1" s="1" t="s">
        <v>4578</v>
      </c>
      <c r="BD1" s="1" t="s">
        <v>4579</v>
      </c>
      <c r="BE1" s="1" t="s">
        <v>4580</v>
      </c>
      <c r="BF1" s="1" t="s">
        <v>4581</v>
      </c>
      <c r="BG1" s="1" t="s">
        <v>4582</v>
      </c>
      <c r="BH1" s="1" t="s">
        <v>4583</v>
      </c>
      <c r="BI1" s="1" t="s">
        <v>4584</v>
      </c>
      <c r="BJ1" s="1" t="s">
        <v>4585</v>
      </c>
      <c r="BK1" s="1" t="s">
        <v>4586</v>
      </c>
      <c r="BL1" s="1" t="s">
        <v>4587</v>
      </c>
      <c r="BM1" s="1" t="s">
        <v>4588</v>
      </c>
      <c r="BN1" s="1" t="s">
        <v>4589</v>
      </c>
      <c r="BO1" s="1" t="s">
        <v>4590</v>
      </c>
      <c r="BP1" s="1" t="s">
        <v>4591</v>
      </c>
      <c r="BQ1" s="1" t="s">
        <v>4592</v>
      </c>
      <c r="BR1" s="1" t="s">
        <v>4593</v>
      </c>
      <c r="BS1" s="1" t="s">
        <v>4594</v>
      </c>
      <c r="BT1" s="1" t="s">
        <v>4595</v>
      </c>
      <c r="BU1" s="1" t="s">
        <v>4596</v>
      </c>
      <c r="BV1" s="1" t="s">
        <v>4597</v>
      </c>
      <c r="BW1" s="1" t="s">
        <v>4598</v>
      </c>
      <c r="BX1" s="1" t="s">
        <v>4599</v>
      </c>
      <c r="BY1" s="1" t="s">
        <v>4600</v>
      </c>
    </row>
    <row r="2" spans="1:77" x14ac:dyDescent="0.25">
      <c r="A2" s="2">
        <v>2009</v>
      </c>
      <c r="B2" s="2" t="s">
        <v>23</v>
      </c>
      <c r="C2" s="2">
        <v>8</v>
      </c>
      <c r="D2" s="2">
        <v>31</v>
      </c>
      <c r="E2" s="2">
        <v>2606853</v>
      </c>
      <c r="F2" s="2">
        <v>220733</v>
      </c>
      <c r="G2" s="2">
        <v>1</v>
      </c>
      <c r="H2" s="2" t="s">
        <v>23</v>
      </c>
      <c r="I2" s="2" t="s">
        <v>23</v>
      </c>
      <c r="J2" s="2">
        <v>8</v>
      </c>
      <c r="K2" s="2">
        <v>17</v>
      </c>
      <c r="L2" s="2">
        <v>1249069</v>
      </c>
      <c r="M2" s="2">
        <v>73888</v>
      </c>
      <c r="N2" s="2">
        <v>6</v>
      </c>
      <c r="O2" s="2" t="s">
        <v>23</v>
      </c>
      <c r="P2" s="2" t="s">
        <v>23</v>
      </c>
      <c r="Q2" s="2">
        <v>14</v>
      </c>
      <c r="R2" s="2" t="s">
        <v>23</v>
      </c>
      <c r="S2" s="2" t="s">
        <v>23</v>
      </c>
      <c r="T2" s="2">
        <v>27</v>
      </c>
      <c r="U2" s="2" t="s">
        <v>23</v>
      </c>
      <c r="V2" s="2">
        <v>4</v>
      </c>
      <c r="W2" s="2" t="s">
        <v>23</v>
      </c>
      <c r="X2" s="2" t="s">
        <v>23</v>
      </c>
      <c r="Y2" s="2">
        <v>3</v>
      </c>
      <c r="Z2" s="2">
        <v>2407</v>
      </c>
      <c r="AA2" s="2" t="s">
        <v>23</v>
      </c>
      <c r="AB2" s="2">
        <v>3</v>
      </c>
      <c r="AC2" s="2" t="s">
        <v>23</v>
      </c>
      <c r="AD2" s="2" t="s">
        <v>23</v>
      </c>
      <c r="AE2" s="2">
        <v>1</v>
      </c>
      <c r="AF2" s="2" t="s">
        <v>23</v>
      </c>
      <c r="AG2" s="2" t="s">
        <v>23</v>
      </c>
      <c r="AH2" s="2">
        <v>1</v>
      </c>
      <c r="AI2" s="2" t="s">
        <v>23</v>
      </c>
      <c r="AJ2" s="2" t="s">
        <v>23</v>
      </c>
      <c r="AK2" s="2">
        <v>3</v>
      </c>
      <c r="AL2" s="2" t="s">
        <v>23</v>
      </c>
      <c r="AM2" s="2"/>
      <c r="AN2" s="2"/>
      <c r="AO2" s="2">
        <v>4</v>
      </c>
      <c r="AP2" s="2">
        <v>22000</v>
      </c>
      <c r="AQ2" s="2">
        <v>5200</v>
      </c>
      <c r="AR2" s="2"/>
      <c r="AS2" s="2"/>
      <c r="AT2" s="2"/>
      <c r="AU2" s="2">
        <v>4</v>
      </c>
      <c r="AV2" s="2">
        <v>22000</v>
      </c>
      <c r="AW2" s="2">
        <v>5200</v>
      </c>
      <c r="AX2" s="2"/>
      <c r="AY2" s="2"/>
      <c r="AZ2" s="2">
        <v>11</v>
      </c>
      <c r="BA2" s="2">
        <v>1285256</v>
      </c>
      <c r="BB2" s="2">
        <v>124603</v>
      </c>
      <c r="BC2" s="2">
        <v>3</v>
      </c>
      <c r="BD2" s="2" t="s">
        <v>23</v>
      </c>
      <c r="BE2" s="2" t="s">
        <v>23</v>
      </c>
      <c r="BF2" s="2">
        <v>8</v>
      </c>
      <c r="BG2" s="2" t="s">
        <v>23</v>
      </c>
      <c r="BH2" s="2" t="s">
        <v>23</v>
      </c>
      <c r="BI2" s="2">
        <v>10</v>
      </c>
      <c r="BJ2" s="2">
        <v>100520</v>
      </c>
      <c r="BK2" s="2" t="s">
        <v>23</v>
      </c>
      <c r="BL2" s="2"/>
      <c r="BM2" s="2"/>
      <c r="BN2" s="2">
        <v>4</v>
      </c>
      <c r="BO2" s="2">
        <v>26971</v>
      </c>
      <c r="BP2" s="2">
        <v>13932</v>
      </c>
      <c r="BQ2" s="2"/>
      <c r="BR2" s="2"/>
      <c r="BS2" s="2"/>
      <c r="BT2" s="2">
        <v>4</v>
      </c>
      <c r="BU2" s="2">
        <v>26971</v>
      </c>
      <c r="BV2" s="2">
        <v>13932</v>
      </c>
      <c r="BW2" s="2">
        <v>26</v>
      </c>
      <c r="BX2" s="2">
        <v>2506333</v>
      </c>
      <c r="BY2" s="2" t="s">
        <v>23</v>
      </c>
    </row>
    <row r="3" spans="1:77" x14ac:dyDescent="0.25">
      <c r="A3" s="2">
        <v>2014</v>
      </c>
      <c r="B3" s="2">
        <v>79058</v>
      </c>
      <c r="C3" s="2">
        <v>21</v>
      </c>
      <c r="D3" s="2">
        <v>28</v>
      </c>
      <c r="E3" s="2">
        <v>1529744</v>
      </c>
      <c r="F3" s="2">
        <v>90848</v>
      </c>
      <c r="G3" s="2">
        <v>1</v>
      </c>
      <c r="H3" s="2" t="s">
        <v>23</v>
      </c>
      <c r="I3" s="2">
        <v>58705</v>
      </c>
      <c r="J3" s="2">
        <v>15</v>
      </c>
      <c r="K3" s="2">
        <v>17</v>
      </c>
      <c r="L3" s="2">
        <v>933746</v>
      </c>
      <c r="M3" s="2">
        <v>51557</v>
      </c>
      <c r="N3" s="2">
        <v>12</v>
      </c>
      <c r="O3" s="2">
        <v>181833</v>
      </c>
      <c r="P3" s="2">
        <v>9176</v>
      </c>
      <c r="Q3" s="2">
        <v>11</v>
      </c>
      <c r="R3" s="2">
        <v>751913</v>
      </c>
      <c r="S3" s="2">
        <v>42381</v>
      </c>
      <c r="T3" s="2">
        <v>26</v>
      </c>
      <c r="U3" s="2" t="s">
        <v>23</v>
      </c>
      <c r="V3" s="2"/>
      <c r="W3" s="2"/>
      <c r="X3" s="2"/>
      <c r="Y3" s="2"/>
      <c r="Z3" s="2"/>
      <c r="AA3" s="2"/>
      <c r="AB3" s="2"/>
      <c r="AC3" s="2"/>
      <c r="AD3" s="2"/>
      <c r="AE3" s="2"/>
      <c r="AF3" s="2"/>
      <c r="AG3" s="2"/>
      <c r="AH3" s="2"/>
      <c r="AI3" s="2"/>
      <c r="AJ3" s="2"/>
      <c r="AK3" s="2">
        <v>1</v>
      </c>
      <c r="AL3" s="2" t="s">
        <v>23</v>
      </c>
      <c r="AM3" s="2" t="s">
        <v>23</v>
      </c>
      <c r="AN3" s="2">
        <v>1</v>
      </c>
      <c r="AO3" s="2">
        <v>1</v>
      </c>
      <c r="AP3" s="2" t="s">
        <v>23</v>
      </c>
      <c r="AQ3" s="2" t="s">
        <v>23</v>
      </c>
      <c r="AR3" s="2">
        <v>1</v>
      </c>
      <c r="AS3" s="2" t="s">
        <v>23</v>
      </c>
      <c r="AT3" s="2" t="s">
        <v>23</v>
      </c>
      <c r="AU3" s="2">
        <v>1</v>
      </c>
      <c r="AV3" s="2" t="s">
        <v>23</v>
      </c>
      <c r="AW3" s="2" t="s">
        <v>23</v>
      </c>
      <c r="AX3" s="2" t="s">
        <v>23</v>
      </c>
      <c r="AY3" s="2">
        <v>7</v>
      </c>
      <c r="AZ3" s="2">
        <v>12</v>
      </c>
      <c r="BA3" s="2">
        <v>540100</v>
      </c>
      <c r="BB3" s="2">
        <v>33990</v>
      </c>
      <c r="BC3" s="2">
        <v>5</v>
      </c>
      <c r="BD3" s="2" t="s">
        <v>23</v>
      </c>
      <c r="BE3" s="2" t="s">
        <v>23</v>
      </c>
      <c r="BF3" s="2">
        <v>8</v>
      </c>
      <c r="BG3" s="2" t="s">
        <v>23</v>
      </c>
      <c r="BH3" s="2" t="s">
        <v>23</v>
      </c>
      <c r="BI3" s="2">
        <v>17</v>
      </c>
      <c r="BJ3" s="2">
        <v>477193</v>
      </c>
      <c r="BK3" s="2">
        <v>17114</v>
      </c>
      <c r="BL3" s="2" t="s">
        <v>23</v>
      </c>
      <c r="BM3" s="2">
        <v>1</v>
      </c>
      <c r="BN3" s="2">
        <v>4</v>
      </c>
      <c r="BO3" s="2" t="s">
        <v>23</v>
      </c>
      <c r="BP3" s="2" t="s">
        <v>23</v>
      </c>
      <c r="BQ3" s="2">
        <v>2</v>
      </c>
      <c r="BR3" s="2" t="s">
        <v>23</v>
      </c>
      <c r="BS3" s="2" t="s">
        <v>23</v>
      </c>
      <c r="BT3" s="2">
        <v>3</v>
      </c>
      <c r="BU3" s="2" t="s">
        <v>23</v>
      </c>
      <c r="BV3" s="2" t="s">
        <v>23</v>
      </c>
      <c r="BW3" s="2">
        <v>18</v>
      </c>
      <c r="BX3" s="2">
        <v>1052551</v>
      </c>
      <c r="BY3" s="2">
        <v>73734</v>
      </c>
    </row>
    <row r="4" spans="1:77" x14ac:dyDescent="0.25">
      <c r="A4" s="2">
        <v>2019</v>
      </c>
      <c r="B4" s="2">
        <v>46506</v>
      </c>
      <c r="C4" s="2">
        <v>24</v>
      </c>
      <c r="D4" s="2">
        <v>33</v>
      </c>
      <c r="E4" s="2">
        <v>2248743</v>
      </c>
      <c r="F4" s="2">
        <v>111400</v>
      </c>
      <c r="G4" s="2"/>
      <c r="H4" s="2"/>
      <c r="I4" s="2">
        <v>23706</v>
      </c>
      <c r="J4" s="2">
        <v>18</v>
      </c>
      <c r="K4" s="2">
        <v>25</v>
      </c>
      <c r="L4" s="2">
        <v>1326537</v>
      </c>
      <c r="M4" s="2">
        <v>50662</v>
      </c>
      <c r="N4" s="2">
        <v>20</v>
      </c>
      <c r="O4" s="2">
        <v>309807</v>
      </c>
      <c r="P4" s="2" t="s">
        <v>23</v>
      </c>
      <c r="Q4" s="2">
        <v>14</v>
      </c>
      <c r="R4" s="2">
        <v>1016730</v>
      </c>
      <c r="S4" s="2" t="s">
        <v>23</v>
      </c>
      <c r="T4" s="2">
        <v>33</v>
      </c>
      <c r="U4" s="2">
        <v>2248743</v>
      </c>
      <c r="V4" s="2">
        <v>2</v>
      </c>
      <c r="W4" s="2" t="s">
        <v>23</v>
      </c>
      <c r="X4" s="2" t="s">
        <v>23</v>
      </c>
      <c r="Y4" s="2">
        <v>2</v>
      </c>
      <c r="Z4" s="2" t="s">
        <v>23</v>
      </c>
      <c r="AA4" s="2" t="s">
        <v>23</v>
      </c>
      <c r="AB4" s="2">
        <v>2</v>
      </c>
      <c r="AC4" s="2" t="s">
        <v>23</v>
      </c>
      <c r="AD4" s="2" t="s">
        <v>23</v>
      </c>
      <c r="AE4" s="2"/>
      <c r="AF4" s="2"/>
      <c r="AG4" s="2"/>
      <c r="AH4" s="2"/>
      <c r="AI4" s="2"/>
      <c r="AJ4" s="2"/>
      <c r="AK4" s="2"/>
      <c r="AL4" s="2"/>
      <c r="AM4" s="2"/>
      <c r="AN4" s="2"/>
      <c r="AO4" s="2">
        <v>2</v>
      </c>
      <c r="AP4" s="2" t="s">
        <v>23</v>
      </c>
      <c r="AQ4" s="2" t="s">
        <v>23</v>
      </c>
      <c r="AR4" s="2">
        <v>2</v>
      </c>
      <c r="AS4" s="2" t="s">
        <v>23</v>
      </c>
      <c r="AT4" s="2" t="s">
        <v>23</v>
      </c>
      <c r="AU4" s="2"/>
      <c r="AV4" s="2"/>
      <c r="AW4" s="2"/>
      <c r="AX4" s="2">
        <v>22800</v>
      </c>
      <c r="AY4" s="2">
        <v>13</v>
      </c>
      <c r="AZ4" s="2">
        <v>17</v>
      </c>
      <c r="BA4" s="2">
        <v>915096</v>
      </c>
      <c r="BB4" s="2">
        <v>60204</v>
      </c>
      <c r="BC4" s="2">
        <v>14</v>
      </c>
      <c r="BD4" s="2" t="s">
        <v>23</v>
      </c>
      <c r="BE4" s="2" t="s">
        <v>23</v>
      </c>
      <c r="BF4" s="2">
        <v>9</v>
      </c>
      <c r="BG4" s="2" t="s">
        <v>23</v>
      </c>
      <c r="BH4" s="2" t="s">
        <v>23</v>
      </c>
      <c r="BI4" s="2">
        <v>28</v>
      </c>
      <c r="BJ4" s="2">
        <v>887205</v>
      </c>
      <c r="BK4" s="2">
        <v>42655</v>
      </c>
      <c r="BL4" s="2"/>
      <c r="BM4" s="2"/>
      <c r="BN4" s="2"/>
      <c r="BO4" s="2"/>
      <c r="BP4" s="2"/>
      <c r="BQ4" s="2"/>
      <c r="BR4" s="2"/>
      <c r="BS4" s="2"/>
      <c r="BT4" s="2"/>
      <c r="BU4" s="2"/>
      <c r="BV4" s="2"/>
      <c r="BW4" s="2">
        <v>18</v>
      </c>
      <c r="BX4" s="2">
        <v>1361538</v>
      </c>
      <c r="BY4" s="2">
        <v>68745</v>
      </c>
    </row>
  </sheetData>
  <pageMargins left="0.75" right="0.75" top="1" bottom="1" header="0.511811023622047" footer="0.511811023622047"/>
  <pageSetup paperSize="9" orientation="portrait" horizontalDpi="300" verticalDpi="300"/>
  <tableParts count="1">
    <tablePart r:id="rId1"/>
  </tablePart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E5"/>
  <sheetViews>
    <sheetView zoomScaleNormal="100" workbookViewId="0">
      <pane ySplit="1" topLeftCell="A2" activePane="bottomLeft" state="frozen"/>
      <selection pane="bottomLeft"/>
    </sheetView>
  </sheetViews>
  <sheetFormatPr defaultColWidth="8.7109375" defaultRowHeight="15" x14ac:dyDescent="0.25"/>
  <cols>
    <col min="1" max="1" width="8" customWidth="1"/>
    <col min="2" max="5" width="50" customWidth="1"/>
  </cols>
  <sheetData>
    <row r="1" spans="1:5" ht="25.5" x14ac:dyDescent="0.25">
      <c r="A1" s="1" t="s">
        <v>12</v>
      </c>
      <c r="B1" s="1" t="s">
        <v>4601</v>
      </c>
      <c r="C1" s="1" t="s">
        <v>4602</v>
      </c>
      <c r="D1" s="1" t="s">
        <v>4603</v>
      </c>
      <c r="E1" s="1" t="s">
        <v>4604</v>
      </c>
    </row>
    <row r="2" spans="1:5" x14ac:dyDescent="0.25">
      <c r="A2" s="2">
        <v>2007</v>
      </c>
      <c r="B2" s="2">
        <v>4</v>
      </c>
      <c r="C2" s="2">
        <v>3</v>
      </c>
      <c r="D2" s="2">
        <v>1944</v>
      </c>
      <c r="E2" s="2">
        <v>3796</v>
      </c>
    </row>
    <row r="3" spans="1:5" x14ac:dyDescent="0.25">
      <c r="A3" s="2">
        <v>2012</v>
      </c>
      <c r="B3" s="2">
        <v>7</v>
      </c>
      <c r="C3" s="2">
        <v>7</v>
      </c>
      <c r="D3" s="2" t="s">
        <v>23</v>
      </c>
      <c r="E3" s="2" t="s">
        <v>23</v>
      </c>
    </row>
    <row r="4" spans="1:5" x14ac:dyDescent="0.25">
      <c r="A4" s="2">
        <v>2017</v>
      </c>
      <c r="B4" s="2">
        <v>11</v>
      </c>
      <c r="C4" s="2">
        <v>11</v>
      </c>
      <c r="D4" s="2">
        <v>58449</v>
      </c>
      <c r="E4" s="2">
        <v>17573</v>
      </c>
    </row>
    <row r="5" spans="1:5" x14ac:dyDescent="0.25">
      <c r="A5" s="2">
        <v>2022</v>
      </c>
      <c r="B5" s="2">
        <v>14</v>
      </c>
      <c r="C5" s="2">
        <v>14</v>
      </c>
      <c r="D5" s="2">
        <v>68968</v>
      </c>
      <c r="E5" s="2">
        <v>52588</v>
      </c>
    </row>
  </sheetData>
  <pageMargins left="0.75" right="0.75" top="1" bottom="1" header="0.511811023622047" footer="0.511811023622047"/>
  <pageSetup paperSize="9" orientation="portrait" horizontalDpi="300" verticalDpi="300"/>
  <tableParts count="1">
    <tablePart r:id="rId1"/>
  </tablePart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H3"/>
  <sheetViews>
    <sheetView zoomScaleNormal="100" workbookViewId="0">
      <pane ySplit="1" topLeftCell="A2" activePane="bottomLeft" state="frozen"/>
      <selection pane="bottomLeft"/>
    </sheetView>
  </sheetViews>
  <sheetFormatPr defaultColWidth="8.7109375" defaultRowHeight="15" x14ac:dyDescent="0.25"/>
  <cols>
    <col min="1" max="1" width="8" customWidth="1"/>
    <col min="2" max="8" width="50" customWidth="1"/>
  </cols>
  <sheetData>
    <row r="1" spans="1:8" ht="38.25" x14ac:dyDescent="0.25">
      <c r="A1" s="1" t="s">
        <v>12</v>
      </c>
      <c r="B1" s="1" t="s">
        <v>4605</v>
      </c>
      <c r="C1" s="1" t="s">
        <v>4606</v>
      </c>
      <c r="D1" s="1" t="s">
        <v>4607</v>
      </c>
      <c r="E1" s="1" t="s">
        <v>4608</v>
      </c>
      <c r="F1" s="1" t="s">
        <v>4609</v>
      </c>
      <c r="G1" s="1" t="s">
        <v>4610</v>
      </c>
      <c r="H1" s="1" t="s">
        <v>4611</v>
      </c>
    </row>
    <row r="2" spans="1:8" x14ac:dyDescent="0.25">
      <c r="A2" s="2">
        <v>2009</v>
      </c>
      <c r="B2" s="2">
        <v>1</v>
      </c>
      <c r="C2" s="2" t="s">
        <v>23</v>
      </c>
      <c r="D2" s="2" t="s">
        <v>23</v>
      </c>
      <c r="E2" s="2" t="s">
        <v>23</v>
      </c>
      <c r="F2" s="2"/>
      <c r="G2" s="2"/>
      <c r="H2" s="2" t="s">
        <v>23</v>
      </c>
    </row>
    <row r="3" spans="1:8" x14ac:dyDescent="0.25">
      <c r="A3" s="2">
        <v>2019</v>
      </c>
      <c r="B3" s="2">
        <v>7</v>
      </c>
      <c r="C3" s="2">
        <v>43</v>
      </c>
      <c r="D3" s="2">
        <v>27268</v>
      </c>
      <c r="E3" s="2">
        <v>6700</v>
      </c>
      <c r="F3" s="2" t="s">
        <v>23</v>
      </c>
      <c r="G3" s="2" t="s">
        <v>23</v>
      </c>
      <c r="H3" s="2" t="s">
        <v>23</v>
      </c>
    </row>
  </sheetData>
  <pageMargins left="0.75" right="0.75" top="1" bottom="1" header="0.511811023622047" footer="0.511811023622047"/>
  <pageSetup paperSize="9" orientation="portrait" horizontalDpi="300" verticalDpi="300"/>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3"/>
  <sheetViews>
    <sheetView topLeftCell="D1" zoomScaleNormal="100" workbookViewId="0">
      <pane ySplit="1" topLeftCell="A2" activePane="bottomLeft" state="frozen"/>
      <selection pane="bottomLeft"/>
    </sheetView>
  </sheetViews>
  <sheetFormatPr defaultColWidth="8.7109375" defaultRowHeight="15" x14ac:dyDescent="0.25"/>
  <cols>
    <col min="1" max="1" width="8" customWidth="1"/>
    <col min="2" max="9" width="50" customWidth="1"/>
  </cols>
  <sheetData>
    <row r="1" spans="1:9" ht="25.5" x14ac:dyDescent="0.25">
      <c r="A1" s="1" t="s">
        <v>12</v>
      </c>
      <c r="B1" s="1" t="s">
        <v>24</v>
      </c>
      <c r="C1" s="1" t="s">
        <v>25</v>
      </c>
      <c r="D1" s="1" t="s">
        <v>26</v>
      </c>
      <c r="E1" s="1" t="s">
        <v>27</v>
      </c>
      <c r="F1" s="1" t="s">
        <v>28</v>
      </c>
      <c r="G1" s="1" t="s">
        <v>29</v>
      </c>
      <c r="H1" s="1" t="s">
        <v>30</v>
      </c>
      <c r="I1" s="1" t="s">
        <v>31</v>
      </c>
    </row>
    <row r="2" spans="1:9" x14ac:dyDescent="0.25">
      <c r="A2" s="2">
        <v>2009</v>
      </c>
      <c r="B2" s="2"/>
      <c r="C2" s="2"/>
      <c r="D2" s="2">
        <v>2</v>
      </c>
      <c r="E2" s="2" t="s">
        <v>23</v>
      </c>
      <c r="F2" s="2" t="s">
        <v>23</v>
      </c>
      <c r="G2" s="2">
        <v>2</v>
      </c>
      <c r="H2" s="2" t="s">
        <v>23</v>
      </c>
      <c r="I2" s="2" t="s">
        <v>23</v>
      </c>
    </row>
    <row r="3" spans="1:9" x14ac:dyDescent="0.25">
      <c r="A3" s="2">
        <v>2019</v>
      </c>
      <c r="B3" s="2" t="s">
        <v>23</v>
      </c>
      <c r="C3" s="2">
        <v>1</v>
      </c>
      <c r="D3" s="2">
        <v>2</v>
      </c>
      <c r="E3" s="2" t="s">
        <v>23</v>
      </c>
      <c r="F3" s="2" t="s">
        <v>23</v>
      </c>
      <c r="G3" s="2">
        <v>2</v>
      </c>
      <c r="H3" s="2" t="s">
        <v>23</v>
      </c>
      <c r="I3" s="2" t="s">
        <v>23</v>
      </c>
    </row>
  </sheetData>
  <pageMargins left="0.75" right="0.75" top="1" bottom="1" header="0.511811023622047" footer="0.511811023622047"/>
  <pageSetup paperSize="9" orientation="portrait" horizontalDpi="300" verticalDpi="300"/>
  <tableParts count="1">
    <tablePart r:id="rId1"/>
  </tablePart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BL13"/>
  <sheetViews>
    <sheetView zoomScaleNormal="100" workbookViewId="0">
      <pane ySplit="1" topLeftCell="A2" activePane="bottomLeft" state="frozen"/>
      <selection pane="bottomLeft"/>
    </sheetView>
  </sheetViews>
  <sheetFormatPr defaultColWidth="8.7109375" defaultRowHeight="15" x14ac:dyDescent="0.25"/>
  <cols>
    <col min="1" max="1" width="8" customWidth="1"/>
    <col min="2" max="2" width="45" customWidth="1"/>
    <col min="3" max="3" width="44" customWidth="1"/>
    <col min="4" max="64" width="50" customWidth="1"/>
  </cols>
  <sheetData>
    <row r="1" spans="1:64" ht="38.25" x14ac:dyDescent="0.25">
      <c r="A1" s="1" t="s">
        <v>12</v>
      </c>
      <c r="B1" s="1" t="s">
        <v>4612</v>
      </c>
      <c r="C1" s="1" t="s">
        <v>4613</v>
      </c>
      <c r="D1" s="1" t="s">
        <v>4614</v>
      </c>
      <c r="E1" s="1" t="s">
        <v>4615</v>
      </c>
      <c r="F1" s="1" t="s">
        <v>4616</v>
      </c>
      <c r="G1" s="1" t="s">
        <v>4617</v>
      </c>
      <c r="H1" s="1" t="s">
        <v>4618</v>
      </c>
      <c r="I1" s="1" t="s">
        <v>4619</v>
      </c>
      <c r="J1" s="1" t="s">
        <v>4620</v>
      </c>
      <c r="K1" s="1" t="s">
        <v>4621</v>
      </c>
      <c r="L1" s="1" t="s">
        <v>4622</v>
      </c>
      <c r="M1" s="1" t="s">
        <v>4623</v>
      </c>
      <c r="N1" s="1" t="s">
        <v>4624</v>
      </c>
      <c r="O1" s="1" t="s">
        <v>4625</v>
      </c>
      <c r="P1" s="1" t="s">
        <v>4626</v>
      </c>
      <c r="Q1" s="1" t="s">
        <v>4627</v>
      </c>
      <c r="R1" s="1" t="s">
        <v>4628</v>
      </c>
      <c r="S1" s="1" t="s">
        <v>4629</v>
      </c>
      <c r="T1" s="1" t="s">
        <v>4630</v>
      </c>
      <c r="U1" s="1" t="s">
        <v>4631</v>
      </c>
      <c r="V1" s="1" t="s">
        <v>4632</v>
      </c>
      <c r="W1" s="1" t="s">
        <v>4633</v>
      </c>
      <c r="X1" s="1" t="s">
        <v>4634</v>
      </c>
      <c r="Y1" s="1" t="s">
        <v>4635</v>
      </c>
      <c r="Z1" s="1" t="s">
        <v>4636</v>
      </c>
      <c r="AA1" s="1" t="s">
        <v>4637</v>
      </c>
      <c r="AB1" s="1" t="s">
        <v>4638</v>
      </c>
      <c r="AC1" s="1" t="s">
        <v>4639</v>
      </c>
      <c r="AD1" s="1" t="s">
        <v>4640</v>
      </c>
      <c r="AE1" s="1" t="s">
        <v>4641</v>
      </c>
      <c r="AF1" s="1" t="s">
        <v>4642</v>
      </c>
      <c r="AG1" s="1" t="s">
        <v>4643</v>
      </c>
      <c r="AH1" s="1" t="s">
        <v>4644</v>
      </c>
      <c r="AI1" s="1" t="s">
        <v>4645</v>
      </c>
      <c r="AJ1" s="1" t="s">
        <v>4646</v>
      </c>
      <c r="AK1" s="1" t="s">
        <v>4647</v>
      </c>
      <c r="AL1" s="1" t="s">
        <v>4648</v>
      </c>
      <c r="AM1" s="1" t="s">
        <v>4649</v>
      </c>
      <c r="AN1" s="1" t="s">
        <v>4650</v>
      </c>
      <c r="AO1" s="1" t="s">
        <v>4651</v>
      </c>
      <c r="AP1" s="1" t="s">
        <v>4652</v>
      </c>
      <c r="AQ1" s="1" t="s">
        <v>4653</v>
      </c>
      <c r="AR1" s="1" t="s">
        <v>4654</v>
      </c>
      <c r="AS1" s="1" t="s">
        <v>4655</v>
      </c>
      <c r="AT1" s="1" t="s">
        <v>4656</v>
      </c>
      <c r="AU1" s="1" t="s">
        <v>4657</v>
      </c>
      <c r="AV1" s="1" t="s">
        <v>4658</v>
      </c>
      <c r="AW1" s="1" t="s">
        <v>4659</v>
      </c>
      <c r="AX1" s="1" t="s">
        <v>4660</v>
      </c>
      <c r="AY1" s="1" t="s">
        <v>4661</v>
      </c>
      <c r="AZ1" s="1" t="s">
        <v>4662</v>
      </c>
      <c r="BA1" s="1" t="s">
        <v>4663</v>
      </c>
      <c r="BB1" s="1" t="s">
        <v>4664</v>
      </c>
      <c r="BC1" s="1" t="s">
        <v>4665</v>
      </c>
      <c r="BD1" s="1" t="s">
        <v>4666</v>
      </c>
      <c r="BE1" s="1" t="s">
        <v>4667</v>
      </c>
      <c r="BF1" s="1" t="s">
        <v>4668</v>
      </c>
      <c r="BG1" s="1" t="s">
        <v>4669</v>
      </c>
      <c r="BH1" s="1" t="s">
        <v>4670</v>
      </c>
      <c r="BI1" s="1" t="s">
        <v>4671</v>
      </c>
      <c r="BJ1" s="1" t="s">
        <v>4672</v>
      </c>
      <c r="BK1" s="1" t="s">
        <v>4673</v>
      </c>
      <c r="BL1" s="1" t="s">
        <v>4674</v>
      </c>
    </row>
    <row r="2" spans="1:64" x14ac:dyDescent="0.25">
      <c r="A2" s="2">
        <v>1997</v>
      </c>
      <c r="B2" s="2"/>
      <c r="C2" s="2"/>
      <c r="D2" s="2"/>
      <c r="E2" s="2"/>
      <c r="F2" s="2"/>
      <c r="G2" s="2"/>
      <c r="H2" s="2"/>
      <c r="I2" s="2"/>
      <c r="J2" s="2"/>
      <c r="K2" s="2">
        <v>1684</v>
      </c>
      <c r="L2" s="2">
        <v>632</v>
      </c>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row>
    <row r="3" spans="1:64" x14ac:dyDescent="0.25">
      <c r="A3" s="2">
        <v>2002</v>
      </c>
      <c r="B3" s="2"/>
      <c r="C3" s="2"/>
      <c r="D3" s="2">
        <v>1386</v>
      </c>
      <c r="E3" s="2">
        <v>110282000</v>
      </c>
      <c r="F3" s="2"/>
      <c r="G3" s="2">
        <v>20.7</v>
      </c>
      <c r="H3" s="2">
        <v>1425</v>
      </c>
      <c r="I3" s="2">
        <v>4193</v>
      </c>
      <c r="J3" s="2">
        <v>1040</v>
      </c>
      <c r="K3" s="2">
        <v>1851</v>
      </c>
      <c r="L3" s="2">
        <v>586</v>
      </c>
      <c r="M3" s="2">
        <v>641</v>
      </c>
      <c r="N3" s="2">
        <v>31162601</v>
      </c>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row>
    <row r="4" spans="1:64" x14ac:dyDescent="0.25">
      <c r="A4" s="2">
        <v>2007</v>
      </c>
      <c r="B4" s="2"/>
      <c r="C4" s="2"/>
      <c r="D4" s="2">
        <v>1628</v>
      </c>
      <c r="E4" s="2">
        <v>119593000</v>
      </c>
      <c r="F4" s="2"/>
      <c r="G4" s="2">
        <v>23.3</v>
      </c>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row>
    <row r="5" spans="1:64" x14ac:dyDescent="0.25">
      <c r="A5" s="2">
        <v>2009</v>
      </c>
      <c r="B5" s="2">
        <v>469</v>
      </c>
      <c r="C5" s="2">
        <v>82958043</v>
      </c>
      <c r="D5" s="2"/>
      <c r="E5" s="2"/>
      <c r="F5" s="2"/>
      <c r="G5" s="2"/>
      <c r="H5" s="2"/>
      <c r="I5" s="2"/>
      <c r="J5" s="2"/>
      <c r="K5" s="2"/>
      <c r="L5" s="2"/>
      <c r="M5" s="2"/>
      <c r="N5" s="2"/>
      <c r="O5" s="2">
        <v>1860</v>
      </c>
      <c r="P5" s="2">
        <v>287</v>
      </c>
      <c r="Q5" s="2"/>
      <c r="R5" s="2"/>
      <c r="S5" s="2"/>
      <c r="T5" s="2"/>
      <c r="U5" s="2">
        <v>123</v>
      </c>
      <c r="V5" s="2">
        <v>34</v>
      </c>
      <c r="W5" s="2">
        <v>158</v>
      </c>
      <c r="X5" s="2">
        <v>9045060</v>
      </c>
      <c r="Y5" s="2">
        <v>230</v>
      </c>
      <c r="Z5" s="2">
        <v>15497103</v>
      </c>
      <c r="AA5" s="2">
        <v>160</v>
      </c>
      <c r="AB5" s="2">
        <v>5091550</v>
      </c>
      <c r="AC5" s="2">
        <v>5</v>
      </c>
      <c r="AD5" s="2">
        <v>7060</v>
      </c>
      <c r="AE5" s="2">
        <v>103</v>
      </c>
      <c r="AF5" s="2">
        <v>3042028</v>
      </c>
      <c r="AG5" s="2">
        <v>7</v>
      </c>
      <c r="AH5" s="2">
        <v>41616</v>
      </c>
      <c r="AI5" s="2">
        <v>72</v>
      </c>
      <c r="AJ5" s="2">
        <v>2007906</v>
      </c>
      <c r="AK5" s="2"/>
      <c r="AL5" s="2"/>
      <c r="AM5" s="2"/>
      <c r="AN5" s="2"/>
      <c r="AO5" s="2">
        <v>224</v>
      </c>
      <c r="AP5" s="2">
        <v>20246437</v>
      </c>
      <c r="AQ5" s="2">
        <v>418</v>
      </c>
      <c r="AR5" s="2">
        <v>73912983</v>
      </c>
      <c r="AS5" s="2">
        <v>100</v>
      </c>
      <c r="AT5" s="2">
        <v>4912729</v>
      </c>
      <c r="AU5" s="2">
        <v>125</v>
      </c>
      <c r="AV5" s="2" t="s">
        <v>23</v>
      </c>
      <c r="AW5" s="2">
        <v>76</v>
      </c>
      <c r="AX5" s="2" t="s">
        <v>23</v>
      </c>
      <c r="AY5" s="2">
        <v>35</v>
      </c>
      <c r="AZ5" s="2">
        <v>1199072</v>
      </c>
      <c r="BA5" s="2">
        <v>123</v>
      </c>
      <c r="BB5" s="2">
        <v>12919356</v>
      </c>
      <c r="BC5" s="2">
        <v>10</v>
      </c>
      <c r="BD5" s="2">
        <v>299524</v>
      </c>
      <c r="BE5" s="2">
        <v>13</v>
      </c>
      <c r="BF5" s="2">
        <v>53525</v>
      </c>
      <c r="BG5" s="2">
        <v>51</v>
      </c>
      <c r="BH5" s="2">
        <v>11428686</v>
      </c>
      <c r="BI5" s="2">
        <v>87</v>
      </c>
      <c r="BJ5" s="2">
        <v>8361217</v>
      </c>
      <c r="BK5" s="2">
        <v>51</v>
      </c>
      <c r="BL5" s="2">
        <v>4880192</v>
      </c>
    </row>
    <row r="6" spans="1:64" x14ac:dyDescent="0.25">
      <c r="A6" s="2">
        <v>2012</v>
      </c>
      <c r="B6" s="2"/>
      <c r="C6" s="2"/>
      <c r="D6" s="2">
        <v>1437</v>
      </c>
      <c r="E6" s="2">
        <v>79867000</v>
      </c>
      <c r="F6" s="2">
        <v>20.5</v>
      </c>
      <c r="G6" s="2">
        <v>12.1</v>
      </c>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2"/>
      <c r="BK6" s="2"/>
      <c r="BL6" s="2"/>
    </row>
    <row r="7" spans="1:64" x14ac:dyDescent="0.25">
      <c r="A7" s="2">
        <v>2013</v>
      </c>
      <c r="B7" s="2"/>
      <c r="C7" s="2"/>
      <c r="D7" s="2"/>
      <c r="E7" s="2"/>
      <c r="F7" s="2"/>
      <c r="G7" s="2"/>
      <c r="H7" s="2"/>
      <c r="I7" s="2"/>
      <c r="J7" s="2"/>
      <c r="K7" s="2"/>
      <c r="L7" s="2"/>
      <c r="M7" s="2"/>
      <c r="N7" s="2"/>
      <c r="O7" s="2"/>
      <c r="P7" s="2"/>
      <c r="Q7" s="2">
        <v>1806</v>
      </c>
      <c r="R7" s="2">
        <v>476</v>
      </c>
      <c r="S7" s="2"/>
      <c r="T7" s="2" t="s">
        <v>23</v>
      </c>
      <c r="U7" s="2"/>
      <c r="V7" s="2"/>
      <c r="W7" s="2"/>
      <c r="X7" s="2"/>
      <c r="Y7" s="2"/>
      <c r="Z7" s="2"/>
      <c r="AA7" s="2"/>
      <c r="AB7" s="2"/>
      <c r="AC7" s="2"/>
      <c r="AD7" s="2"/>
      <c r="AE7" s="2"/>
      <c r="AF7" s="2"/>
      <c r="AG7" s="2"/>
      <c r="AH7" s="2"/>
      <c r="AI7" s="2"/>
      <c r="AJ7" s="2"/>
      <c r="AK7" s="2">
        <v>550</v>
      </c>
      <c r="AL7" s="2">
        <v>612</v>
      </c>
      <c r="AM7" s="2">
        <v>23942112</v>
      </c>
      <c r="AN7" s="2">
        <v>267863207</v>
      </c>
      <c r="AO7" s="2"/>
      <c r="AP7" s="2"/>
      <c r="AQ7" s="2"/>
      <c r="AR7" s="2"/>
      <c r="AS7" s="2"/>
      <c r="AT7" s="2"/>
      <c r="AU7" s="2"/>
      <c r="AV7" s="2"/>
      <c r="AW7" s="2"/>
      <c r="AX7" s="2"/>
      <c r="AY7" s="2"/>
      <c r="AZ7" s="2"/>
      <c r="BA7" s="2"/>
      <c r="BB7" s="2"/>
      <c r="BC7" s="2"/>
      <c r="BD7" s="2"/>
      <c r="BE7" s="2"/>
      <c r="BF7" s="2"/>
      <c r="BG7" s="2"/>
      <c r="BH7" s="2"/>
      <c r="BI7" s="2"/>
      <c r="BJ7" s="2"/>
      <c r="BK7" s="2"/>
      <c r="BL7" s="2"/>
    </row>
    <row r="8" spans="1:64" x14ac:dyDescent="0.25">
      <c r="A8" s="2">
        <v>2014</v>
      </c>
      <c r="B8" s="2">
        <v>450</v>
      </c>
      <c r="C8" s="2">
        <v>81203748</v>
      </c>
      <c r="D8" s="2"/>
      <c r="E8" s="2"/>
      <c r="F8" s="2"/>
      <c r="G8" s="2"/>
      <c r="H8" s="2"/>
      <c r="I8" s="2"/>
      <c r="J8" s="2"/>
      <c r="K8" s="2"/>
      <c r="L8" s="2"/>
      <c r="M8" s="2"/>
      <c r="N8" s="2"/>
      <c r="O8" s="2"/>
      <c r="P8" s="2"/>
      <c r="Q8" s="2"/>
      <c r="R8" s="2"/>
      <c r="S8" s="2"/>
      <c r="T8" s="2"/>
      <c r="U8" s="2">
        <v>119</v>
      </c>
      <c r="V8" s="2">
        <v>33</v>
      </c>
      <c r="W8" s="2">
        <v>191</v>
      </c>
      <c r="X8" s="2">
        <v>12826472</v>
      </c>
      <c r="Y8" s="2">
        <v>211</v>
      </c>
      <c r="Z8" s="2">
        <v>13363148</v>
      </c>
      <c r="AA8" s="2">
        <v>169</v>
      </c>
      <c r="AB8" s="2">
        <v>5457171</v>
      </c>
      <c r="AC8" s="2">
        <v>9</v>
      </c>
      <c r="AD8" s="2">
        <v>194740</v>
      </c>
      <c r="AE8" s="2">
        <v>121</v>
      </c>
      <c r="AF8" s="2" t="s">
        <v>23</v>
      </c>
      <c r="AG8" s="2">
        <v>2</v>
      </c>
      <c r="AH8" s="2" t="s">
        <v>23</v>
      </c>
      <c r="AI8" s="2">
        <v>65</v>
      </c>
      <c r="AJ8" s="2" t="s">
        <v>23</v>
      </c>
      <c r="AK8" s="2"/>
      <c r="AL8" s="2"/>
      <c r="AM8" s="2"/>
      <c r="AN8" s="2"/>
      <c r="AO8" s="2">
        <v>197</v>
      </c>
      <c r="AP8" s="2" t="s">
        <v>23</v>
      </c>
      <c r="AQ8" s="2">
        <v>369</v>
      </c>
      <c r="AR8" s="2">
        <v>68377276</v>
      </c>
      <c r="AS8" s="2">
        <v>65</v>
      </c>
      <c r="AT8" s="2">
        <v>4665070</v>
      </c>
      <c r="AU8" s="2">
        <v>130</v>
      </c>
      <c r="AV8" s="2">
        <v>15100112</v>
      </c>
      <c r="AW8" s="2">
        <v>70</v>
      </c>
      <c r="AX8" s="2">
        <v>7472333</v>
      </c>
      <c r="AY8" s="2">
        <v>18</v>
      </c>
      <c r="AZ8" s="2">
        <v>753204</v>
      </c>
      <c r="BA8" s="2">
        <v>103</v>
      </c>
      <c r="BB8" s="2">
        <v>14676865</v>
      </c>
      <c r="BC8" s="2">
        <v>5</v>
      </c>
      <c r="BD8" s="2" t="s">
        <v>23</v>
      </c>
      <c r="BE8" s="2">
        <v>6</v>
      </c>
      <c r="BF8" s="2" t="s">
        <v>23</v>
      </c>
      <c r="BG8" s="2">
        <v>39</v>
      </c>
      <c r="BH8" s="2">
        <v>8675633</v>
      </c>
      <c r="BI8" s="2">
        <v>79</v>
      </c>
      <c r="BJ8" s="2">
        <v>11366595</v>
      </c>
      <c r="BK8" s="2">
        <v>53</v>
      </c>
      <c r="BL8" s="2">
        <v>4303167</v>
      </c>
    </row>
    <row r="9" spans="1:64" x14ac:dyDescent="0.25">
      <c r="A9" s="2">
        <v>2017</v>
      </c>
      <c r="B9" s="2"/>
      <c r="C9" s="2"/>
      <c r="D9" s="2">
        <v>1286</v>
      </c>
      <c r="E9" s="2">
        <v>100381000</v>
      </c>
      <c r="F9" s="2">
        <v>17.5</v>
      </c>
      <c r="G9" s="2">
        <v>17.8</v>
      </c>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c r="BL9" s="2"/>
    </row>
    <row r="10" spans="1:64" x14ac:dyDescent="0.25">
      <c r="A10" s="2">
        <v>2018</v>
      </c>
      <c r="B10" s="2"/>
      <c r="C10" s="2"/>
      <c r="D10" s="2"/>
      <c r="E10" s="2"/>
      <c r="F10" s="2"/>
      <c r="G10" s="2"/>
      <c r="H10" s="2"/>
      <c r="I10" s="2"/>
      <c r="J10" s="2"/>
      <c r="K10" s="2"/>
      <c r="L10" s="2"/>
      <c r="M10" s="2"/>
      <c r="N10" s="2"/>
      <c r="O10" s="2"/>
      <c r="P10" s="2"/>
      <c r="Q10" s="2">
        <v>1582</v>
      </c>
      <c r="R10" s="2">
        <v>483</v>
      </c>
      <c r="S10" s="2">
        <v>0.9</v>
      </c>
      <c r="T10" s="2">
        <v>447326000</v>
      </c>
      <c r="U10" s="2"/>
      <c r="V10" s="2"/>
      <c r="W10" s="2"/>
      <c r="X10" s="2"/>
      <c r="Y10" s="2"/>
      <c r="Z10" s="2"/>
      <c r="AA10" s="2"/>
      <c r="AB10" s="2"/>
      <c r="AC10" s="2"/>
      <c r="AD10" s="2"/>
      <c r="AE10" s="2"/>
      <c r="AF10" s="2"/>
      <c r="AG10" s="2"/>
      <c r="AH10" s="2"/>
      <c r="AI10" s="2"/>
      <c r="AJ10" s="2"/>
      <c r="AK10" s="2">
        <v>691</v>
      </c>
      <c r="AL10" s="2">
        <v>569</v>
      </c>
      <c r="AM10" s="2">
        <v>30119031</v>
      </c>
      <c r="AN10" s="2">
        <v>322731000</v>
      </c>
      <c r="AO10" s="2"/>
      <c r="AP10" s="2"/>
      <c r="AQ10" s="2"/>
      <c r="AR10" s="2"/>
      <c r="AS10" s="2"/>
      <c r="AT10" s="2"/>
      <c r="AU10" s="2"/>
      <c r="AV10" s="2"/>
      <c r="AW10" s="2"/>
      <c r="AX10" s="2"/>
      <c r="AY10" s="2"/>
      <c r="AZ10" s="2"/>
      <c r="BA10" s="2"/>
      <c r="BB10" s="2"/>
      <c r="BC10" s="2"/>
      <c r="BD10" s="2"/>
      <c r="BE10" s="2"/>
      <c r="BF10" s="2"/>
      <c r="BG10" s="2"/>
      <c r="BH10" s="2"/>
      <c r="BI10" s="2"/>
      <c r="BJ10" s="2"/>
      <c r="BK10" s="2"/>
      <c r="BL10" s="2"/>
    </row>
    <row r="11" spans="1:64" x14ac:dyDescent="0.25">
      <c r="A11" s="2">
        <v>2019</v>
      </c>
      <c r="B11" s="2">
        <v>530</v>
      </c>
      <c r="C11" s="2">
        <v>89206018</v>
      </c>
      <c r="D11" s="2"/>
      <c r="E11" s="2"/>
      <c r="F11" s="2"/>
      <c r="G11" s="2"/>
      <c r="H11" s="2"/>
      <c r="I11" s="2"/>
      <c r="J11" s="2"/>
      <c r="K11" s="2"/>
      <c r="L11" s="2"/>
      <c r="M11" s="2"/>
      <c r="N11" s="2"/>
      <c r="O11" s="2">
        <v>1785</v>
      </c>
      <c r="P11" s="2">
        <v>291</v>
      </c>
      <c r="Q11" s="2"/>
      <c r="R11" s="2"/>
      <c r="S11" s="2"/>
      <c r="T11" s="2"/>
      <c r="U11" s="2">
        <v>251</v>
      </c>
      <c r="V11" s="2">
        <v>55</v>
      </c>
      <c r="W11" s="2">
        <v>239</v>
      </c>
      <c r="X11" s="2">
        <v>16497733</v>
      </c>
      <c r="Y11" s="2">
        <v>260</v>
      </c>
      <c r="Z11" s="2">
        <v>12830586</v>
      </c>
      <c r="AA11" s="2">
        <v>182</v>
      </c>
      <c r="AB11" s="2">
        <v>5406328</v>
      </c>
      <c r="AC11" s="2">
        <v>11</v>
      </c>
      <c r="AD11" s="2">
        <v>44800</v>
      </c>
      <c r="AE11" s="2">
        <v>140</v>
      </c>
      <c r="AF11" s="2">
        <v>3267545</v>
      </c>
      <c r="AG11" s="2">
        <v>2</v>
      </c>
      <c r="AH11" s="2" t="s">
        <v>23</v>
      </c>
      <c r="AI11" s="2">
        <v>64</v>
      </c>
      <c r="AJ11" s="2" t="s">
        <v>23</v>
      </c>
      <c r="AK11" s="2"/>
      <c r="AL11" s="2"/>
      <c r="AM11" s="2"/>
      <c r="AN11" s="2"/>
      <c r="AO11" s="2">
        <v>267</v>
      </c>
      <c r="AP11" s="2">
        <v>12895955</v>
      </c>
      <c r="AQ11" s="2">
        <v>444</v>
      </c>
      <c r="AR11" s="2">
        <v>72708285</v>
      </c>
      <c r="AS11" s="2">
        <v>120</v>
      </c>
      <c r="AT11" s="2">
        <v>4125034</v>
      </c>
      <c r="AU11" s="2">
        <v>127</v>
      </c>
      <c r="AV11" s="2">
        <v>15006340</v>
      </c>
      <c r="AW11" s="2">
        <v>138</v>
      </c>
      <c r="AX11" s="2">
        <v>9880008</v>
      </c>
      <c r="AY11" s="2">
        <v>30</v>
      </c>
      <c r="AZ11" s="2">
        <v>2109028</v>
      </c>
      <c r="BA11" s="2">
        <v>130</v>
      </c>
      <c r="BB11" s="2">
        <v>18816486</v>
      </c>
      <c r="BC11" s="2">
        <v>8</v>
      </c>
      <c r="BD11" s="2">
        <v>595177</v>
      </c>
      <c r="BE11" s="2">
        <v>27</v>
      </c>
      <c r="BF11" s="2">
        <v>273602</v>
      </c>
      <c r="BG11" s="2">
        <v>35</v>
      </c>
      <c r="BH11" s="2">
        <v>8394495</v>
      </c>
      <c r="BI11" s="2">
        <v>101</v>
      </c>
      <c r="BJ11" s="2">
        <v>12673995</v>
      </c>
      <c r="BK11" s="2">
        <v>54</v>
      </c>
      <c r="BL11" s="2">
        <v>4501267</v>
      </c>
    </row>
    <row r="12" spans="1:64" x14ac:dyDescent="0.25">
      <c r="A12" s="2">
        <v>2022</v>
      </c>
      <c r="B12" s="2"/>
      <c r="C12" s="2"/>
      <c r="D12" s="2">
        <v>1319</v>
      </c>
      <c r="E12" s="2">
        <v>119649000</v>
      </c>
      <c r="F12" s="2">
        <v>20.100000000000001</v>
      </c>
      <c r="G12" s="2">
        <v>17.8</v>
      </c>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row>
    <row r="13" spans="1:64" x14ac:dyDescent="0.25">
      <c r="A13" s="2">
        <v>2023</v>
      </c>
      <c r="B13" s="2"/>
      <c r="C13" s="2"/>
      <c r="D13" s="2"/>
      <c r="E13" s="2"/>
      <c r="F13" s="2"/>
      <c r="G13" s="2"/>
      <c r="H13" s="2"/>
      <c r="I13" s="2"/>
      <c r="J13" s="2"/>
      <c r="K13" s="2"/>
      <c r="L13" s="2"/>
      <c r="M13" s="2"/>
      <c r="N13" s="2"/>
      <c r="O13" s="2"/>
      <c r="P13" s="2"/>
      <c r="Q13" s="2" t="s">
        <v>23</v>
      </c>
      <c r="R13" s="2">
        <v>464</v>
      </c>
      <c r="S13" s="2">
        <v>0.9</v>
      </c>
      <c r="T13" s="2">
        <v>514373000</v>
      </c>
      <c r="U13" s="2"/>
      <c r="V13" s="2"/>
      <c r="W13" s="2"/>
      <c r="X13" s="2"/>
      <c r="Y13" s="2"/>
      <c r="Z13" s="2"/>
      <c r="AA13" s="2"/>
      <c r="AB13" s="2"/>
      <c r="AC13" s="2"/>
      <c r="AD13" s="2"/>
      <c r="AE13" s="2"/>
      <c r="AF13" s="2"/>
      <c r="AG13" s="2"/>
      <c r="AH13" s="2"/>
      <c r="AI13" s="2"/>
      <c r="AJ13" s="2"/>
      <c r="AK13" s="2"/>
      <c r="AL13" s="2">
        <v>519</v>
      </c>
      <c r="AM13" s="2">
        <v>28096748</v>
      </c>
      <c r="AN13" s="2">
        <v>295374000</v>
      </c>
      <c r="AO13" s="2"/>
      <c r="AP13" s="2"/>
      <c r="AQ13" s="2"/>
      <c r="AR13" s="2"/>
      <c r="AS13" s="2"/>
      <c r="AT13" s="2"/>
      <c r="AU13" s="2"/>
      <c r="AV13" s="2"/>
      <c r="AW13" s="2"/>
      <c r="AX13" s="2"/>
      <c r="AY13" s="2"/>
      <c r="AZ13" s="2"/>
      <c r="BA13" s="2"/>
      <c r="BB13" s="2"/>
      <c r="BC13" s="2"/>
      <c r="BD13" s="2"/>
      <c r="BE13" s="2"/>
      <c r="BF13" s="2"/>
      <c r="BG13" s="2"/>
      <c r="BH13" s="2"/>
      <c r="BI13" s="2"/>
      <c r="BJ13" s="2"/>
      <c r="BK13" s="2"/>
      <c r="BL13" s="2"/>
    </row>
  </sheetData>
  <pageMargins left="0.75" right="0.75" top="1" bottom="1" header="0.511811023622047" footer="0.511811023622047"/>
  <pageSetup paperSize="9" orientation="portrait" horizontalDpi="300" verticalDpi="300"/>
  <tableParts count="1">
    <tablePart r:id="rId1"/>
  </tablePart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M6"/>
  <sheetViews>
    <sheetView zoomScaleNormal="100" workbookViewId="0">
      <pane ySplit="1" topLeftCell="A2" activePane="bottomLeft" state="frozen"/>
      <selection pane="bottomLeft"/>
    </sheetView>
  </sheetViews>
  <sheetFormatPr defaultColWidth="8.7109375" defaultRowHeight="15" x14ac:dyDescent="0.25"/>
  <cols>
    <col min="1" max="1" width="8" customWidth="1"/>
    <col min="2" max="13" width="50" customWidth="1"/>
  </cols>
  <sheetData>
    <row r="1" spans="1:13" ht="38.25" x14ac:dyDescent="0.25">
      <c r="A1" s="1" t="s">
        <v>12</v>
      </c>
      <c r="B1" s="1" t="s">
        <v>4675</v>
      </c>
      <c r="C1" s="1" t="s">
        <v>4676</v>
      </c>
      <c r="D1" s="1" t="s">
        <v>4677</v>
      </c>
      <c r="E1" s="1" t="s">
        <v>4678</v>
      </c>
      <c r="F1" s="1" t="s">
        <v>4679</v>
      </c>
      <c r="G1" s="1" t="s">
        <v>4680</v>
      </c>
      <c r="H1" s="1" t="s">
        <v>4681</v>
      </c>
      <c r="I1" s="1" t="s">
        <v>4682</v>
      </c>
      <c r="J1" s="1" t="s">
        <v>4683</v>
      </c>
      <c r="K1" s="1" t="s">
        <v>4684</v>
      </c>
      <c r="L1" s="1" t="s">
        <v>4685</v>
      </c>
      <c r="M1" s="1" t="s">
        <v>4686</v>
      </c>
    </row>
    <row r="2" spans="1:13" x14ac:dyDescent="0.25">
      <c r="A2" s="2">
        <v>2009</v>
      </c>
      <c r="B2" s="2">
        <v>207</v>
      </c>
      <c r="C2" s="2">
        <v>45</v>
      </c>
      <c r="D2" s="2"/>
      <c r="E2" s="2"/>
      <c r="F2" s="2">
        <v>4</v>
      </c>
      <c r="G2" s="2">
        <v>3</v>
      </c>
      <c r="H2" s="2">
        <v>31</v>
      </c>
      <c r="I2" s="2">
        <v>518527</v>
      </c>
      <c r="J2" s="2"/>
      <c r="K2" s="2"/>
      <c r="L2" s="2">
        <v>16</v>
      </c>
      <c r="M2" s="2">
        <v>913050</v>
      </c>
    </row>
    <row r="3" spans="1:13" x14ac:dyDescent="0.25">
      <c r="A3" s="2">
        <v>2013</v>
      </c>
      <c r="B3" s="2"/>
      <c r="C3" s="2"/>
      <c r="D3" s="2">
        <v>154</v>
      </c>
      <c r="E3" s="2">
        <v>24</v>
      </c>
      <c r="F3" s="2"/>
      <c r="G3" s="2"/>
      <c r="H3" s="2"/>
      <c r="I3" s="2"/>
      <c r="J3" s="2">
        <v>18</v>
      </c>
      <c r="K3" s="2">
        <v>588720</v>
      </c>
      <c r="L3" s="2"/>
      <c r="M3" s="2"/>
    </row>
    <row r="4" spans="1:13" x14ac:dyDescent="0.25">
      <c r="A4" s="2">
        <v>2014</v>
      </c>
      <c r="B4" s="2">
        <v>271</v>
      </c>
      <c r="C4" s="2">
        <v>37</v>
      </c>
      <c r="D4" s="2"/>
      <c r="E4" s="2"/>
      <c r="F4" s="2"/>
      <c r="G4" s="2"/>
      <c r="H4" s="2">
        <v>37</v>
      </c>
      <c r="I4" s="2">
        <v>880167</v>
      </c>
      <c r="J4" s="2"/>
      <c r="K4" s="2"/>
      <c r="L4" s="2">
        <v>17</v>
      </c>
      <c r="M4" s="2" t="s">
        <v>23</v>
      </c>
    </row>
    <row r="5" spans="1:13" x14ac:dyDescent="0.25">
      <c r="A5" s="2">
        <v>2019</v>
      </c>
      <c r="B5" s="2">
        <v>494</v>
      </c>
      <c r="C5" s="2">
        <v>63</v>
      </c>
      <c r="D5" s="2"/>
      <c r="E5" s="2"/>
      <c r="F5" s="2">
        <v>12</v>
      </c>
      <c r="G5" s="2">
        <v>10</v>
      </c>
      <c r="H5" s="2">
        <v>35</v>
      </c>
      <c r="I5" s="2">
        <v>1019363</v>
      </c>
      <c r="J5" s="2"/>
      <c r="K5" s="2"/>
      <c r="L5" s="2">
        <v>28</v>
      </c>
      <c r="M5" s="2">
        <v>218949</v>
      </c>
    </row>
    <row r="6" spans="1:13" x14ac:dyDescent="0.25">
      <c r="A6" s="2">
        <v>2023</v>
      </c>
      <c r="B6" s="2"/>
      <c r="C6" s="2"/>
      <c r="D6" s="2" t="s">
        <v>23</v>
      </c>
      <c r="E6" s="2">
        <v>71</v>
      </c>
      <c r="F6" s="2"/>
      <c r="G6" s="2"/>
      <c r="H6" s="2"/>
      <c r="I6" s="2"/>
      <c r="J6" s="2">
        <v>23</v>
      </c>
      <c r="K6" s="2">
        <v>7400</v>
      </c>
      <c r="L6" s="2"/>
      <c r="M6" s="2"/>
    </row>
  </sheetData>
  <pageMargins left="0.75" right="0.75" top="1" bottom="1" header="0.511811023622047" footer="0.511811023622047"/>
  <pageSetup paperSize="9" orientation="portrait" horizontalDpi="300" verticalDpi="300"/>
  <tableParts count="1">
    <tablePart r:id="rId1"/>
  </tablePart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H4"/>
  <sheetViews>
    <sheetView zoomScaleNormal="100" workbookViewId="0">
      <pane ySplit="1" topLeftCell="A2" activePane="bottomLeft" state="frozen"/>
      <selection pane="bottomLeft"/>
    </sheetView>
  </sheetViews>
  <sheetFormatPr defaultColWidth="8.7109375" defaultRowHeight="15" x14ac:dyDescent="0.25"/>
  <cols>
    <col min="1" max="1" width="8" customWidth="1"/>
    <col min="2" max="4" width="50" customWidth="1"/>
    <col min="5" max="5" width="49" customWidth="1"/>
    <col min="6" max="8" width="50" customWidth="1"/>
  </cols>
  <sheetData>
    <row r="1" spans="1:8" ht="25.5" x14ac:dyDescent="0.25">
      <c r="A1" s="1" t="s">
        <v>12</v>
      </c>
      <c r="B1" s="1" t="s">
        <v>4687</v>
      </c>
      <c r="C1" s="1" t="s">
        <v>4688</v>
      </c>
      <c r="D1" s="1" t="s">
        <v>4689</v>
      </c>
      <c r="E1" s="1" t="s">
        <v>4690</v>
      </c>
      <c r="F1" s="1" t="s">
        <v>4691</v>
      </c>
      <c r="G1" s="1" t="s">
        <v>4692</v>
      </c>
      <c r="H1" s="1" t="s">
        <v>4693</v>
      </c>
    </row>
    <row r="2" spans="1:8" x14ac:dyDescent="0.25">
      <c r="A2" s="2">
        <v>2009</v>
      </c>
      <c r="B2" s="2">
        <v>8</v>
      </c>
      <c r="C2" s="2" t="s">
        <v>23</v>
      </c>
      <c r="D2" s="2" t="s">
        <v>23</v>
      </c>
      <c r="E2" s="2">
        <v>80734</v>
      </c>
      <c r="F2" s="2" t="s">
        <v>23</v>
      </c>
      <c r="G2" s="2" t="s">
        <v>23</v>
      </c>
      <c r="H2" s="2" t="s">
        <v>23</v>
      </c>
    </row>
    <row r="3" spans="1:8" x14ac:dyDescent="0.25">
      <c r="A3" s="2">
        <v>2014</v>
      </c>
      <c r="B3" s="2">
        <v>10</v>
      </c>
      <c r="C3" s="2" t="s">
        <v>23</v>
      </c>
      <c r="D3" s="2" t="s">
        <v>23</v>
      </c>
      <c r="E3" s="2">
        <v>39186</v>
      </c>
      <c r="F3" s="2">
        <v>529</v>
      </c>
      <c r="G3" s="2" t="s">
        <v>23</v>
      </c>
      <c r="H3" s="2" t="s">
        <v>23</v>
      </c>
    </row>
    <row r="4" spans="1:8" x14ac:dyDescent="0.25">
      <c r="A4" s="2">
        <v>2019</v>
      </c>
      <c r="B4" s="2">
        <v>19</v>
      </c>
      <c r="C4" s="2" t="s">
        <v>23</v>
      </c>
      <c r="D4" s="2" t="s">
        <v>23</v>
      </c>
      <c r="E4" s="2">
        <v>82264</v>
      </c>
      <c r="F4" s="2">
        <v>1334</v>
      </c>
      <c r="G4" s="2" t="s">
        <v>23</v>
      </c>
      <c r="H4" s="2">
        <v>636936</v>
      </c>
    </row>
  </sheetData>
  <pageMargins left="0.75" right="0.75" top="1" bottom="1" header="0.511811023622047" footer="0.511811023622047"/>
  <pageSetup paperSize="9" orientation="portrait" horizontalDpi="300" verticalDpi="300"/>
  <tableParts count="1">
    <tablePart r:id="rId1"/>
  </tablePart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G8"/>
  <sheetViews>
    <sheetView zoomScaleNormal="100" workbookViewId="0">
      <pane ySplit="1" topLeftCell="A2" activePane="bottomLeft" state="frozen"/>
      <selection pane="bottomLeft"/>
    </sheetView>
  </sheetViews>
  <sheetFormatPr defaultColWidth="8.7109375" defaultRowHeight="15" x14ac:dyDescent="0.25"/>
  <cols>
    <col min="1" max="1" width="8" customWidth="1"/>
    <col min="2" max="2" width="48" customWidth="1"/>
    <col min="3" max="3" width="35" customWidth="1"/>
    <col min="4" max="4" width="34" customWidth="1"/>
    <col min="5" max="5" width="33" customWidth="1"/>
    <col min="6" max="6" width="50" customWidth="1"/>
    <col min="7" max="7" width="44" customWidth="1"/>
  </cols>
  <sheetData>
    <row r="1" spans="1:7" ht="25.5" x14ac:dyDescent="0.25">
      <c r="A1" s="1" t="s">
        <v>12</v>
      </c>
      <c r="B1" s="1" t="s">
        <v>4694</v>
      </c>
      <c r="C1" s="1" t="s">
        <v>4695</v>
      </c>
      <c r="D1" s="1" t="s">
        <v>4696</v>
      </c>
      <c r="E1" s="1" t="s">
        <v>4697</v>
      </c>
      <c r="F1" s="1" t="s">
        <v>4698</v>
      </c>
      <c r="G1" s="1" t="s">
        <v>4699</v>
      </c>
    </row>
    <row r="2" spans="1:7" x14ac:dyDescent="0.25">
      <c r="A2" s="2">
        <v>1997</v>
      </c>
      <c r="B2" s="2">
        <v>1</v>
      </c>
      <c r="C2" s="2"/>
      <c r="D2" s="2"/>
      <c r="E2" s="2" t="s">
        <v>23</v>
      </c>
      <c r="F2" s="2"/>
      <c r="G2" s="2"/>
    </row>
    <row r="3" spans="1:7" x14ac:dyDescent="0.25">
      <c r="A3" s="2">
        <v>2002</v>
      </c>
      <c r="B3" s="2">
        <v>3</v>
      </c>
      <c r="C3" s="2"/>
      <c r="D3" s="2"/>
      <c r="E3" s="2" t="s">
        <v>23</v>
      </c>
      <c r="F3" s="2"/>
      <c r="G3" s="2"/>
    </row>
    <row r="4" spans="1:7" x14ac:dyDescent="0.25">
      <c r="A4" s="2">
        <v>2007</v>
      </c>
      <c r="B4" s="2">
        <v>3</v>
      </c>
      <c r="C4" s="2">
        <v>3</v>
      </c>
      <c r="D4" s="2" t="s">
        <v>23</v>
      </c>
      <c r="E4" s="2" t="s">
        <v>23</v>
      </c>
      <c r="F4" s="2"/>
      <c r="G4" s="2"/>
    </row>
    <row r="5" spans="1:7" x14ac:dyDescent="0.25">
      <c r="A5" s="2">
        <v>2012</v>
      </c>
      <c r="B5" s="2">
        <v>3</v>
      </c>
      <c r="C5" s="2">
        <v>3</v>
      </c>
      <c r="D5" s="2" t="s">
        <v>23</v>
      </c>
      <c r="E5" s="2" t="s">
        <v>23</v>
      </c>
      <c r="F5" s="2"/>
      <c r="G5" s="2"/>
    </row>
    <row r="6" spans="1:7" x14ac:dyDescent="0.25">
      <c r="A6" s="2">
        <v>2017</v>
      </c>
      <c r="B6" s="2">
        <v>9</v>
      </c>
      <c r="C6" s="2">
        <v>9</v>
      </c>
      <c r="D6" s="2">
        <v>2283700</v>
      </c>
      <c r="E6" s="2">
        <v>49650</v>
      </c>
      <c r="F6" s="2"/>
      <c r="G6" s="2"/>
    </row>
    <row r="7" spans="1:7" x14ac:dyDescent="0.25">
      <c r="A7" s="2">
        <v>2022</v>
      </c>
      <c r="B7" s="2">
        <v>10</v>
      </c>
      <c r="C7" s="2">
        <v>10</v>
      </c>
      <c r="D7" s="2" t="s">
        <v>23</v>
      </c>
      <c r="E7" s="2">
        <v>21820</v>
      </c>
      <c r="F7" s="2"/>
      <c r="G7" s="2"/>
    </row>
    <row r="8" spans="1:7" x14ac:dyDescent="0.25">
      <c r="A8" s="2">
        <v>2023</v>
      </c>
      <c r="B8" s="2"/>
      <c r="C8" s="2"/>
      <c r="D8" s="2"/>
      <c r="E8" s="2"/>
      <c r="F8" s="2">
        <v>11</v>
      </c>
      <c r="G8" s="2">
        <v>1100</v>
      </c>
    </row>
  </sheetData>
  <pageMargins left="0.75" right="0.75" top="1" bottom="1" header="0.511811023622047" footer="0.511811023622047"/>
  <pageSetup paperSize="9" orientation="portrait" horizontalDpi="300" verticalDpi="300"/>
  <tableParts count="1">
    <tablePart r:id="rId1"/>
  </tablePart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AB13"/>
  <sheetViews>
    <sheetView zoomScaleNormal="100" workbookViewId="0">
      <pane ySplit="1" topLeftCell="A2" activePane="bottomLeft" state="frozen"/>
      <selection pane="bottomLeft"/>
    </sheetView>
  </sheetViews>
  <sheetFormatPr defaultColWidth="8.7109375" defaultRowHeight="15" x14ac:dyDescent="0.25"/>
  <cols>
    <col min="1" max="1" width="8" customWidth="1"/>
    <col min="2" max="2" width="50" customWidth="1"/>
    <col min="3" max="3" width="40" customWidth="1"/>
    <col min="4" max="4" width="39" customWidth="1"/>
    <col min="5" max="7" width="50" customWidth="1"/>
    <col min="8" max="8" width="49" customWidth="1"/>
    <col min="9" max="28" width="50" customWidth="1"/>
  </cols>
  <sheetData>
    <row r="1" spans="1:28" ht="38.25" x14ac:dyDescent="0.25">
      <c r="A1" s="1" t="s">
        <v>12</v>
      </c>
      <c r="B1" s="1" t="s">
        <v>4700</v>
      </c>
      <c r="C1" s="1" t="s">
        <v>4701</v>
      </c>
      <c r="D1" s="1" t="s">
        <v>4702</v>
      </c>
      <c r="E1" s="1" t="s">
        <v>4703</v>
      </c>
      <c r="F1" s="1" t="s">
        <v>4704</v>
      </c>
      <c r="G1" s="1" t="s">
        <v>4705</v>
      </c>
      <c r="H1" s="1" t="s">
        <v>4706</v>
      </c>
      <c r="I1" s="1" t="s">
        <v>4707</v>
      </c>
      <c r="J1" s="1" t="s">
        <v>4708</v>
      </c>
      <c r="K1" s="1" t="s">
        <v>4709</v>
      </c>
      <c r="L1" s="1" t="s">
        <v>4710</v>
      </c>
      <c r="M1" s="1" t="s">
        <v>4711</v>
      </c>
      <c r="N1" s="1" t="s">
        <v>4712</v>
      </c>
      <c r="O1" s="1" t="s">
        <v>4713</v>
      </c>
      <c r="P1" s="1" t="s">
        <v>4714</v>
      </c>
      <c r="Q1" s="1" t="s">
        <v>4715</v>
      </c>
      <c r="R1" s="1" t="s">
        <v>4716</v>
      </c>
      <c r="S1" s="1" t="s">
        <v>4717</v>
      </c>
      <c r="T1" s="1" t="s">
        <v>4718</v>
      </c>
      <c r="U1" s="1" t="s">
        <v>4719</v>
      </c>
      <c r="V1" s="1" t="s">
        <v>4720</v>
      </c>
      <c r="W1" s="1" t="s">
        <v>4721</v>
      </c>
      <c r="X1" s="1" t="s">
        <v>4722</v>
      </c>
      <c r="Y1" s="1" t="s">
        <v>4723</v>
      </c>
      <c r="Z1" s="1" t="s">
        <v>4724</v>
      </c>
      <c r="AA1" s="1" t="s">
        <v>4725</v>
      </c>
      <c r="AB1" s="1" t="s">
        <v>4726</v>
      </c>
    </row>
    <row r="2" spans="1:28" x14ac:dyDescent="0.25">
      <c r="A2" s="2">
        <v>1997</v>
      </c>
      <c r="B2" s="2"/>
      <c r="C2" s="2"/>
      <c r="D2" s="2"/>
      <c r="E2" s="2"/>
      <c r="F2" s="2"/>
      <c r="G2" s="2"/>
      <c r="H2" s="2"/>
      <c r="I2" s="2"/>
      <c r="J2" s="2"/>
      <c r="K2" s="2">
        <v>456</v>
      </c>
      <c r="L2" s="2">
        <v>230</v>
      </c>
      <c r="M2" s="2"/>
      <c r="N2" s="2"/>
      <c r="O2" s="2"/>
      <c r="P2" s="2"/>
      <c r="Q2" s="2"/>
      <c r="R2" s="2"/>
      <c r="S2" s="2"/>
      <c r="T2" s="2"/>
      <c r="U2" s="2">
        <v>97</v>
      </c>
      <c r="V2" s="2">
        <v>1221957</v>
      </c>
      <c r="W2" s="2"/>
      <c r="X2" s="2"/>
      <c r="Y2" s="2"/>
      <c r="Z2" s="2"/>
      <c r="AA2" s="2"/>
      <c r="AB2" s="2"/>
    </row>
    <row r="3" spans="1:28" x14ac:dyDescent="0.25">
      <c r="A3" s="2">
        <v>2002</v>
      </c>
      <c r="B3" s="2">
        <v>274</v>
      </c>
      <c r="C3" s="2"/>
      <c r="D3" s="2"/>
      <c r="E3" s="2"/>
      <c r="F3" s="2"/>
      <c r="G3" s="2"/>
      <c r="H3" s="2"/>
      <c r="I3" s="2"/>
      <c r="J3" s="2"/>
      <c r="K3" s="2">
        <v>805</v>
      </c>
      <c r="L3" s="2">
        <v>226</v>
      </c>
      <c r="M3" s="2"/>
      <c r="N3" s="2"/>
      <c r="O3" s="2"/>
      <c r="P3" s="2"/>
      <c r="Q3" s="2"/>
      <c r="R3" s="2"/>
      <c r="S3" s="2"/>
      <c r="T3" s="2"/>
      <c r="U3" s="2">
        <v>87</v>
      </c>
      <c r="V3" s="2">
        <v>982759</v>
      </c>
      <c r="W3" s="2"/>
      <c r="X3" s="2"/>
      <c r="Y3" s="2"/>
      <c r="Z3" s="2"/>
      <c r="AA3" s="2"/>
      <c r="AB3" s="2"/>
    </row>
    <row r="4" spans="1:28" x14ac:dyDescent="0.25">
      <c r="A4" s="2">
        <v>2007</v>
      </c>
      <c r="B4" s="2">
        <v>532</v>
      </c>
      <c r="C4" s="2">
        <v>473</v>
      </c>
      <c r="D4" s="2">
        <v>23275977</v>
      </c>
      <c r="E4" s="2"/>
      <c r="F4" s="2"/>
      <c r="G4" s="2"/>
      <c r="H4" s="2"/>
      <c r="I4" s="2"/>
      <c r="J4" s="2"/>
      <c r="K4" s="2">
        <v>1137</v>
      </c>
      <c r="L4" s="2">
        <v>457</v>
      </c>
      <c r="M4" s="2"/>
      <c r="N4" s="2"/>
      <c r="O4" s="2"/>
      <c r="P4" s="2"/>
      <c r="Q4" s="2"/>
      <c r="R4" s="2"/>
      <c r="S4" s="2"/>
      <c r="T4" s="2"/>
      <c r="U4" s="2">
        <v>168</v>
      </c>
      <c r="V4" s="2">
        <v>883390</v>
      </c>
      <c r="W4" s="2"/>
      <c r="X4" s="2"/>
      <c r="Y4" s="2"/>
      <c r="Z4" s="2"/>
      <c r="AA4" s="2"/>
      <c r="AB4" s="2"/>
    </row>
    <row r="5" spans="1:28" x14ac:dyDescent="0.25">
      <c r="A5" s="2">
        <v>2009</v>
      </c>
      <c r="B5" s="2"/>
      <c r="C5" s="2">
        <v>115</v>
      </c>
      <c r="D5" s="2">
        <v>18798017</v>
      </c>
      <c r="E5" s="2">
        <v>3</v>
      </c>
      <c r="F5" s="2">
        <v>43233</v>
      </c>
      <c r="G5" s="2">
        <v>12</v>
      </c>
      <c r="H5" s="2">
        <v>1178816</v>
      </c>
      <c r="I5" s="2">
        <v>101</v>
      </c>
      <c r="J5" s="2">
        <v>17133450</v>
      </c>
      <c r="K5" s="2"/>
      <c r="L5" s="2"/>
      <c r="M5" s="2">
        <v>774</v>
      </c>
      <c r="N5" s="2">
        <v>100</v>
      </c>
      <c r="O5" s="2"/>
      <c r="P5" s="2"/>
      <c r="Q5" s="2">
        <v>4</v>
      </c>
      <c r="R5" s="2">
        <v>9</v>
      </c>
      <c r="S5" s="2">
        <v>9</v>
      </c>
      <c r="T5" s="2">
        <v>442518</v>
      </c>
      <c r="U5" s="2"/>
      <c r="V5" s="2"/>
      <c r="W5" s="2">
        <v>22</v>
      </c>
      <c r="X5" s="2">
        <v>123600</v>
      </c>
      <c r="Y5" s="2"/>
      <c r="Z5" s="2"/>
      <c r="AA5" s="2">
        <v>46</v>
      </c>
      <c r="AB5" s="2">
        <v>611440</v>
      </c>
    </row>
    <row r="6" spans="1:28" x14ac:dyDescent="0.25">
      <c r="A6" s="2">
        <v>2012</v>
      </c>
      <c r="B6" s="2">
        <v>407</v>
      </c>
      <c r="C6" s="2">
        <v>401</v>
      </c>
      <c r="D6" s="2">
        <v>16887355</v>
      </c>
      <c r="E6" s="2"/>
      <c r="F6" s="2"/>
      <c r="G6" s="2"/>
      <c r="H6" s="2"/>
      <c r="I6" s="2"/>
      <c r="J6" s="2"/>
      <c r="K6" s="2">
        <v>971</v>
      </c>
      <c r="L6" s="2">
        <v>342</v>
      </c>
      <c r="M6" s="2"/>
      <c r="N6" s="2"/>
      <c r="O6" s="2"/>
      <c r="P6" s="2"/>
      <c r="Q6" s="2"/>
      <c r="R6" s="2"/>
      <c r="S6" s="2"/>
      <c r="T6" s="2"/>
      <c r="U6" s="2">
        <v>140</v>
      </c>
      <c r="V6" s="2">
        <v>1713868</v>
      </c>
      <c r="W6" s="2"/>
      <c r="X6" s="2"/>
      <c r="Y6" s="2"/>
      <c r="Z6" s="2"/>
      <c r="AA6" s="2"/>
      <c r="AB6" s="2"/>
    </row>
    <row r="7" spans="1:28" x14ac:dyDescent="0.25">
      <c r="A7" s="2">
        <v>2013</v>
      </c>
      <c r="B7" s="2"/>
      <c r="C7" s="2"/>
      <c r="D7" s="2"/>
      <c r="E7" s="2"/>
      <c r="F7" s="2"/>
      <c r="G7" s="2"/>
      <c r="H7" s="2"/>
      <c r="I7" s="2"/>
      <c r="J7" s="2"/>
      <c r="K7" s="2"/>
      <c r="L7" s="2"/>
      <c r="M7" s="2"/>
      <c r="N7" s="2"/>
      <c r="O7" s="2">
        <v>678</v>
      </c>
      <c r="P7" s="2">
        <v>229</v>
      </c>
      <c r="Q7" s="2"/>
      <c r="R7" s="2"/>
      <c r="S7" s="2"/>
      <c r="T7" s="2"/>
      <c r="U7" s="2"/>
      <c r="V7" s="2"/>
      <c r="W7" s="2"/>
      <c r="X7" s="2"/>
      <c r="Y7" s="2">
        <v>195</v>
      </c>
      <c r="Z7" s="2">
        <v>5049370</v>
      </c>
      <c r="AA7" s="2"/>
      <c r="AB7" s="2"/>
    </row>
    <row r="8" spans="1:28" x14ac:dyDescent="0.25">
      <c r="A8" s="2">
        <v>2014</v>
      </c>
      <c r="B8" s="2"/>
      <c r="C8" s="2">
        <v>104</v>
      </c>
      <c r="D8" s="2">
        <v>19665679</v>
      </c>
      <c r="E8" s="2">
        <v>5</v>
      </c>
      <c r="F8" s="2">
        <v>334020</v>
      </c>
      <c r="G8" s="2">
        <v>16</v>
      </c>
      <c r="H8" s="2">
        <v>5977806</v>
      </c>
      <c r="I8" s="2">
        <v>82</v>
      </c>
      <c r="J8" s="2">
        <v>10514171</v>
      </c>
      <c r="K8" s="2"/>
      <c r="L8" s="2"/>
      <c r="M8" s="2">
        <v>543</v>
      </c>
      <c r="N8" s="2">
        <v>92</v>
      </c>
      <c r="O8" s="2"/>
      <c r="P8" s="2"/>
      <c r="Q8" s="2">
        <v>8</v>
      </c>
      <c r="R8" s="2">
        <v>13</v>
      </c>
      <c r="S8" s="2">
        <v>18</v>
      </c>
      <c r="T8" s="2">
        <v>2839682</v>
      </c>
      <c r="U8" s="2"/>
      <c r="V8" s="2"/>
      <c r="W8" s="2">
        <v>23</v>
      </c>
      <c r="X8" s="2">
        <v>176521</v>
      </c>
      <c r="Y8" s="2"/>
      <c r="Z8" s="2"/>
      <c r="AA8" s="2">
        <v>40</v>
      </c>
      <c r="AB8" s="2">
        <v>890875</v>
      </c>
    </row>
    <row r="9" spans="1:28" x14ac:dyDescent="0.25">
      <c r="A9" s="2">
        <v>2017</v>
      </c>
      <c r="B9" s="2">
        <v>339</v>
      </c>
      <c r="C9" s="2">
        <v>330</v>
      </c>
      <c r="D9" s="2">
        <v>27250516</v>
      </c>
      <c r="E9" s="2"/>
      <c r="F9" s="2"/>
      <c r="G9" s="2"/>
      <c r="H9" s="2"/>
      <c r="I9" s="2"/>
      <c r="J9" s="2"/>
      <c r="K9" s="2">
        <v>915</v>
      </c>
      <c r="L9" s="2">
        <v>298</v>
      </c>
      <c r="M9" s="2"/>
      <c r="N9" s="2"/>
      <c r="O9" s="2"/>
      <c r="P9" s="2"/>
      <c r="Q9" s="2"/>
      <c r="R9" s="2"/>
      <c r="S9" s="2"/>
      <c r="T9" s="2"/>
      <c r="U9" s="2">
        <v>95</v>
      </c>
      <c r="V9" s="2">
        <v>1831214</v>
      </c>
      <c r="W9" s="2"/>
      <c r="X9" s="2"/>
      <c r="Y9" s="2"/>
      <c r="Z9" s="2"/>
      <c r="AA9" s="2"/>
      <c r="AB9" s="2"/>
    </row>
    <row r="10" spans="1:28" x14ac:dyDescent="0.25">
      <c r="A10" s="2">
        <v>2018</v>
      </c>
      <c r="B10" s="2"/>
      <c r="C10" s="2"/>
      <c r="D10" s="2"/>
      <c r="E10" s="2"/>
      <c r="F10" s="2"/>
      <c r="G10" s="2"/>
      <c r="H10" s="2"/>
      <c r="I10" s="2"/>
      <c r="J10" s="2"/>
      <c r="K10" s="2"/>
      <c r="L10" s="2"/>
      <c r="M10" s="2"/>
      <c r="N10" s="2"/>
      <c r="O10" s="2">
        <v>635</v>
      </c>
      <c r="P10" s="2">
        <v>245</v>
      </c>
      <c r="Q10" s="2"/>
      <c r="R10" s="2"/>
      <c r="S10" s="2"/>
      <c r="T10" s="2"/>
      <c r="U10" s="2"/>
      <c r="V10" s="2"/>
      <c r="W10" s="2"/>
      <c r="X10" s="2"/>
      <c r="Y10" s="2">
        <v>127</v>
      </c>
      <c r="Z10" s="2">
        <v>3635920</v>
      </c>
      <c r="AA10" s="2"/>
      <c r="AB10" s="2"/>
    </row>
    <row r="11" spans="1:28" x14ac:dyDescent="0.25">
      <c r="A11" s="2">
        <v>2019</v>
      </c>
      <c r="B11" s="2"/>
      <c r="C11" s="2">
        <v>98</v>
      </c>
      <c r="D11" s="2">
        <v>19621165</v>
      </c>
      <c r="E11" s="2">
        <v>5</v>
      </c>
      <c r="F11" s="2">
        <v>298005</v>
      </c>
      <c r="G11" s="2">
        <v>12</v>
      </c>
      <c r="H11" s="2">
        <v>468852</v>
      </c>
      <c r="I11" s="2">
        <v>93</v>
      </c>
      <c r="J11" s="2">
        <v>17495458</v>
      </c>
      <c r="K11" s="2"/>
      <c r="L11" s="2"/>
      <c r="M11" s="2">
        <v>412</v>
      </c>
      <c r="N11" s="2">
        <v>90</v>
      </c>
      <c r="O11" s="2"/>
      <c r="P11" s="2"/>
      <c r="Q11" s="2">
        <v>13</v>
      </c>
      <c r="R11" s="2">
        <v>20</v>
      </c>
      <c r="S11" s="2">
        <v>8</v>
      </c>
      <c r="T11" s="2">
        <v>1358850</v>
      </c>
      <c r="U11" s="2"/>
      <c r="V11" s="2"/>
      <c r="W11" s="2">
        <v>42</v>
      </c>
      <c r="X11" s="2">
        <v>382674</v>
      </c>
      <c r="Y11" s="2"/>
      <c r="Z11" s="2"/>
      <c r="AA11" s="2">
        <v>56</v>
      </c>
      <c r="AB11" s="2">
        <v>946458</v>
      </c>
    </row>
    <row r="12" spans="1:28" x14ac:dyDescent="0.25">
      <c r="A12" s="2">
        <v>2022</v>
      </c>
      <c r="B12" s="2">
        <v>468</v>
      </c>
      <c r="C12" s="2">
        <v>468</v>
      </c>
      <c r="D12" s="2">
        <v>34967427</v>
      </c>
      <c r="E12" s="2"/>
      <c r="F12" s="2"/>
      <c r="G12" s="2"/>
      <c r="H12" s="2"/>
      <c r="I12" s="2"/>
      <c r="J12" s="2"/>
      <c r="K12" s="2">
        <v>912</v>
      </c>
      <c r="L12" s="2">
        <v>393</v>
      </c>
      <c r="M12" s="2"/>
      <c r="N12" s="2"/>
      <c r="O12" s="2"/>
      <c r="P12" s="2"/>
      <c r="Q12" s="2"/>
      <c r="R12" s="2"/>
      <c r="S12" s="2"/>
      <c r="T12" s="2"/>
      <c r="U12" s="2">
        <v>147</v>
      </c>
      <c r="V12" s="2">
        <v>2390859</v>
      </c>
      <c r="W12" s="2"/>
      <c r="X12" s="2"/>
      <c r="Y12" s="2"/>
      <c r="Z12" s="2"/>
      <c r="AA12" s="2"/>
      <c r="AB12" s="2"/>
    </row>
    <row r="13" spans="1:28" x14ac:dyDescent="0.25">
      <c r="A13" s="2">
        <v>2023</v>
      </c>
      <c r="B13" s="2"/>
      <c r="C13" s="2"/>
      <c r="D13" s="2"/>
      <c r="E13" s="2"/>
      <c r="F13" s="2"/>
      <c r="G13" s="2"/>
      <c r="H13" s="2"/>
      <c r="I13" s="2"/>
      <c r="J13" s="2"/>
      <c r="K13" s="2"/>
      <c r="L13" s="2"/>
      <c r="M13" s="2"/>
      <c r="N13" s="2"/>
      <c r="O13" s="2">
        <v>1190</v>
      </c>
      <c r="P13" s="2">
        <v>221</v>
      </c>
      <c r="Q13" s="2"/>
      <c r="R13" s="2"/>
      <c r="S13" s="2"/>
      <c r="T13" s="2"/>
      <c r="U13" s="2"/>
      <c r="V13" s="2"/>
      <c r="W13" s="2"/>
      <c r="X13" s="2"/>
      <c r="Y13" s="2">
        <v>139</v>
      </c>
      <c r="Z13" s="2">
        <v>5047024</v>
      </c>
      <c r="AA13" s="2"/>
      <c r="AB13" s="2"/>
    </row>
  </sheetData>
  <pageMargins left="0.75" right="0.75" top="1" bottom="1" header="0.511811023622047" footer="0.511811023622047"/>
  <pageSetup paperSize="9" orientation="portrait" horizontalDpi="300" verticalDpi="300"/>
  <tableParts count="1">
    <tablePart r:id="rId1"/>
  </tablePart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M3"/>
  <sheetViews>
    <sheetView zoomScaleNormal="100" workbookViewId="0">
      <pane ySplit="1" topLeftCell="A2" activePane="bottomLeft" state="frozen"/>
      <selection pane="bottomLeft"/>
    </sheetView>
  </sheetViews>
  <sheetFormatPr defaultColWidth="8.7109375" defaultRowHeight="15" x14ac:dyDescent="0.25"/>
  <cols>
    <col min="1" max="1" width="8" customWidth="1"/>
    <col min="2" max="2" width="50" customWidth="1"/>
    <col min="3" max="3" width="40" customWidth="1"/>
    <col min="4" max="4" width="39" customWidth="1"/>
    <col min="5" max="13" width="50" customWidth="1"/>
  </cols>
  <sheetData>
    <row r="1" spans="1:13" ht="38.25" x14ac:dyDescent="0.25">
      <c r="A1" s="1" t="s">
        <v>12</v>
      </c>
      <c r="B1" s="1" t="s">
        <v>4727</v>
      </c>
      <c r="C1" s="1" t="s">
        <v>4728</v>
      </c>
      <c r="D1" s="1" t="s">
        <v>4729</v>
      </c>
      <c r="E1" s="1" t="s">
        <v>4730</v>
      </c>
      <c r="F1" s="1" t="s">
        <v>4731</v>
      </c>
      <c r="G1" s="1" t="s">
        <v>4732</v>
      </c>
      <c r="H1" s="1" t="s">
        <v>4733</v>
      </c>
      <c r="I1" s="1" t="s">
        <v>4734</v>
      </c>
      <c r="J1" s="1" t="s">
        <v>4735</v>
      </c>
      <c r="K1" s="1" t="s">
        <v>4736</v>
      </c>
      <c r="L1" s="1" t="s">
        <v>4737</v>
      </c>
      <c r="M1" s="1" t="s">
        <v>4738</v>
      </c>
    </row>
    <row r="2" spans="1:13" x14ac:dyDescent="0.25">
      <c r="A2" s="2">
        <v>2002</v>
      </c>
      <c r="B2" s="2"/>
      <c r="C2" s="2"/>
      <c r="D2" s="2"/>
      <c r="E2" s="2"/>
      <c r="F2" s="2"/>
      <c r="G2" s="2">
        <v>77</v>
      </c>
      <c r="H2" s="2">
        <v>242</v>
      </c>
      <c r="I2" s="2">
        <v>60</v>
      </c>
      <c r="J2" s="2">
        <v>28</v>
      </c>
      <c r="K2" s="2">
        <v>363939</v>
      </c>
      <c r="L2" s="2"/>
      <c r="M2" s="2"/>
    </row>
    <row r="3" spans="1:13" x14ac:dyDescent="0.25">
      <c r="A3" s="2">
        <v>2007</v>
      </c>
      <c r="B3" s="2">
        <v>44</v>
      </c>
      <c r="C3" s="2">
        <v>41</v>
      </c>
      <c r="D3" s="2" t="s">
        <v>23</v>
      </c>
      <c r="E3" s="2">
        <v>59</v>
      </c>
      <c r="F3" s="2">
        <v>39</v>
      </c>
      <c r="G3" s="2"/>
      <c r="H3" s="2"/>
      <c r="I3" s="2"/>
      <c r="J3" s="2"/>
      <c r="K3" s="2"/>
      <c r="L3" s="2">
        <v>10</v>
      </c>
      <c r="M3" s="2">
        <v>39140</v>
      </c>
    </row>
  </sheetData>
  <pageMargins left="0.75" right="0.75" top="1" bottom="1" header="0.511811023622047" footer="0.511811023622047"/>
  <pageSetup paperSize="9" orientation="portrait" horizontalDpi="300" verticalDpi="300"/>
  <tableParts count="1">
    <tablePart r:id="rId1"/>
  </tablePart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T4"/>
  <sheetViews>
    <sheetView zoomScaleNormal="100" workbookViewId="0">
      <pane ySplit="1" topLeftCell="A2" activePane="bottomLeft" state="frozen"/>
      <selection pane="bottomLeft"/>
    </sheetView>
  </sheetViews>
  <sheetFormatPr defaultColWidth="8.7109375" defaultRowHeight="15" x14ac:dyDescent="0.25"/>
  <cols>
    <col min="1" max="1" width="8" customWidth="1"/>
    <col min="2" max="2" width="50" customWidth="1"/>
    <col min="3" max="3" width="48" customWidth="1"/>
    <col min="4" max="4" width="44" customWidth="1"/>
    <col min="5" max="5" width="43" customWidth="1"/>
    <col min="6" max="6" width="48" customWidth="1"/>
    <col min="7" max="20" width="50" customWidth="1"/>
  </cols>
  <sheetData>
    <row r="1" spans="1:20" ht="25.5" x14ac:dyDescent="0.25">
      <c r="A1" s="1" t="s">
        <v>12</v>
      </c>
      <c r="B1" s="1" t="s">
        <v>4739</v>
      </c>
      <c r="C1" s="1" t="s">
        <v>4740</v>
      </c>
      <c r="D1" s="1" t="s">
        <v>4741</v>
      </c>
      <c r="E1" s="1" t="s">
        <v>4742</v>
      </c>
      <c r="F1" s="1" t="s">
        <v>4743</v>
      </c>
      <c r="G1" s="1" t="s">
        <v>4744</v>
      </c>
      <c r="H1" s="1" t="s">
        <v>4745</v>
      </c>
      <c r="I1" s="1" t="s">
        <v>4746</v>
      </c>
      <c r="J1" s="1" t="s">
        <v>4747</v>
      </c>
      <c r="K1" s="1" t="s">
        <v>4748</v>
      </c>
      <c r="L1" s="1" t="s">
        <v>4749</v>
      </c>
      <c r="M1" s="1" t="s">
        <v>4750</v>
      </c>
      <c r="N1" s="1" t="s">
        <v>4751</v>
      </c>
      <c r="O1" s="1" t="s">
        <v>4752</v>
      </c>
      <c r="P1" s="1" t="s">
        <v>4753</v>
      </c>
      <c r="Q1" s="1" t="s">
        <v>4754</v>
      </c>
      <c r="R1" s="1" t="s">
        <v>4755</v>
      </c>
      <c r="S1" s="1" t="s">
        <v>4756</v>
      </c>
      <c r="T1" s="1" t="s">
        <v>4757</v>
      </c>
    </row>
    <row r="2" spans="1:20" x14ac:dyDescent="0.25">
      <c r="A2" s="2">
        <v>2009</v>
      </c>
      <c r="B2" s="2" t="s">
        <v>23</v>
      </c>
      <c r="C2" s="2">
        <v>3</v>
      </c>
      <c r="D2" s="2">
        <v>16</v>
      </c>
      <c r="E2" s="2">
        <v>3352527</v>
      </c>
      <c r="F2" s="2">
        <v>342165</v>
      </c>
      <c r="G2" s="2"/>
      <c r="H2" s="2"/>
      <c r="I2" s="2">
        <v>2</v>
      </c>
      <c r="J2" s="2" t="s">
        <v>23</v>
      </c>
      <c r="K2" s="2">
        <v>15</v>
      </c>
      <c r="L2" s="2" t="s">
        <v>23</v>
      </c>
      <c r="M2" s="2"/>
      <c r="N2" s="2"/>
      <c r="O2" s="2">
        <v>4</v>
      </c>
      <c r="P2" s="2" t="s">
        <v>23</v>
      </c>
      <c r="Q2" s="2" t="s">
        <v>23</v>
      </c>
      <c r="R2" s="2">
        <v>13</v>
      </c>
      <c r="S2" s="2" t="s">
        <v>23</v>
      </c>
      <c r="T2" s="2" t="s">
        <v>23</v>
      </c>
    </row>
    <row r="3" spans="1:20" x14ac:dyDescent="0.25">
      <c r="A3" s="2">
        <v>2014</v>
      </c>
      <c r="B3" s="2">
        <v>303200</v>
      </c>
      <c r="C3" s="2">
        <v>13</v>
      </c>
      <c r="D3" s="2">
        <v>21</v>
      </c>
      <c r="E3" s="2">
        <v>6437217</v>
      </c>
      <c r="F3" s="2">
        <v>991173</v>
      </c>
      <c r="G3" s="2">
        <v>2</v>
      </c>
      <c r="H3" s="2" t="s">
        <v>23</v>
      </c>
      <c r="I3" s="2">
        <v>7</v>
      </c>
      <c r="J3" s="2">
        <v>5190000</v>
      </c>
      <c r="K3" s="2">
        <v>14</v>
      </c>
      <c r="L3" s="2">
        <v>892961</v>
      </c>
      <c r="M3" s="2">
        <v>5</v>
      </c>
      <c r="N3" s="2" t="s">
        <v>23</v>
      </c>
      <c r="O3" s="2">
        <v>13</v>
      </c>
      <c r="P3" s="2">
        <v>2000022</v>
      </c>
      <c r="Q3" s="2">
        <v>323236</v>
      </c>
      <c r="R3" s="2">
        <v>16</v>
      </c>
      <c r="S3" s="2">
        <v>4437195</v>
      </c>
      <c r="T3" s="2">
        <v>667937</v>
      </c>
    </row>
    <row r="4" spans="1:20" x14ac:dyDescent="0.25">
      <c r="A4" s="2">
        <v>2019</v>
      </c>
      <c r="B4" s="2">
        <v>83200</v>
      </c>
      <c r="C4" s="2">
        <v>11</v>
      </c>
      <c r="D4" s="2">
        <v>17</v>
      </c>
      <c r="E4" s="2">
        <v>1271716</v>
      </c>
      <c r="F4" s="2">
        <v>148655</v>
      </c>
      <c r="G4" s="2">
        <v>2</v>
      </c>
      <c r="H4" s="2" t="s">
        <v>23</v>
      </c>
      <c r="I4" s="2">
        <v>3</v>
      </c>
      <c r="J4" s="2">
        <v>35000</v>
      </c>
      <c r="K4" s="2">
        <v>16</v>
      </c>
      <c r="L4" s="2">
        <v>1216716</v>
      </c>
      <c r="M4" s="2">
        <v>2</v>
      </c>
      <c r="N4" s="2" t="s">
        <v>23</v>
      </c>
      <c r="O4" s="2">
        <v>8</v>
      </c>
      <c r="P4" s="2">
        <v>69800</v>
      </c>
      <c r="Q4" s="2">
        <v>3152</v>
      </c>
      <c r="R4" s="2">
        <v>14</v>
      </c>
      <c r="S4" s="2">
        <v>1201916</v>
      </c>
      <c r="T4" s="2">
        <v>145503</v>
      </c>
    </row>
  </sheetData>
  <pageMargins left="0.75" right="0.75" top="1" bottom="1" header="0.511811023622047" footer="0.511811023622047"/>
  <pageSetup paperSize="9" orientation="portrait" horizontalDpi="300" verticalDpi="300"/>
  <tableParts count="1">
    <tablePart r:id="rId1"/>
  </tablePart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T4"/>
  <sheetViews>
    <sheetView zoomScaleNormal="100" workbookViewId="0">
      <pane ySplit="1" topLeftCell="A2" activePane="bottomLeft" state="frozen"/>
      <selection pane="bottomLeft"/>
    </sheetView>
  </sheetViews>
  <sheetFormatPr defaultColWidth="8.7109375" defaultRowHeight="15" x14ac:dyDescent="0.25"/>
  <cols>
    <col min="1" max="1" width="8" customWidth="1"/>
    <col min="2" max="2" width="50" customWidth="1"/>
    <col min="3" max="3" width="48" customWidth="1"/>
    <col min="4" max="4" width="44" customWidth="1"/>
    <col min="5" max="5" width="43" customWidth="1"/>
    <col min="6" max="6" width="48" customWidth="1"/>
    <col min="7" max="20" width="50" customWidth="1"/>
  </cols>
  <sheetData>
    <row r="1" spans="1:20" ht="25.5" x14ac:dyDescent="0.25">
      <c r="A1" s="1" t="s">
        <v>12</v>
      </c>
      <c r="B1" s="1" t="s">
        <v>4758</v>
      </c>
      <c r="C1" s="1" t="s">
        <v>4759</v>
      </c>
      <c r="D1" s="1" t="s">
        <v>4760</v>
      </c>
      <c r="E1" s="1" t="s">
        <v>4761</v>
      </c>
      <c r="F1" s="1" t="s">
        <v>4762</v>
      </c>
      <c r="G1" s="1" t="s">
        <v>4763</v>
      </c>
      <c r="H1" s="1" t="s">
        <v>4764</v>
      </c>
      <c r="I1" s="1" t="s">
        <v>4765</v>
      </c>
      <c r="J1" s="1" t="s">
        <v>4766</v>
      </c>
      <c r="K1" s="1" t="s">
        <v>4767</v>
      </c>
      <c r="L1" s="1" t="s">
        <v>4768</v>
      </c>
      <c r="M1" s="1" t="s">
        <v>4769</v>
      </c>
      <c r="N1" s="1" t="s">
        <v>4770</v>
      </c>
      <c r="O1" s="1" t="s">
        <v>4771</v>
      </c>
      <c r="P1" s="1" t="s">
        <v>4772</v>
      </c>
      <c r="Q1" s="1" t="s">
        <v>4773</v>
      </c>
      <c r="R1" s="1" t="s">
        <v>4774</v>
      </c>
      <c r="S1" s="1" t="s">
        <v>4775</v>
      </c>
      <c r="T1" s="1" t="s">
        <v>4776</v>
      </c>
    </row>
    <row r="2" spans="1:20" x14ac:dyDescent="0.25">
      <c r="A2" s="2">
        <v>2009</v>
      </c>
      <c r="B2" s="2" t="s">
        <v>23</v>
      </c>
      <c r="C2" s="2">
        <v>24</v>
      </c>
      <c r="D2" s="2">
        <v>71</v>
      </c>
      <c r="E2" s="2">
        <v>4389149</v>
      </c>
      <c r="F2" s="2">
        <v>229234</v>
      </c>
      <c r="G2" s="2">
        <v>3</v>
      </c>
      <c r="H2" s="2" t="s">
        <v>23</v>
      </c>
      <c r="I2" s="2">
        <v>6</v>
      </c>
      <c r="J2" s="2" t="s">
        <v>23</v>
      </c>
      <c r="K2" s="2">
        <v>63</v>
      </c>
      <c r="L2" s="2">
        <v>3799896</v>
      </c>
      <c r="M2" s="2">
        <v>6</v>
      </c>
      <c r="N2" s="2" t="s">
        <v>23</v>
      </c>
      <c r="O2" s="2">
        <v>21</v>
      </c>
      <c r="P2" s="2" t="s">
        <v>23</v>
      </c>
      <c r="Q2" s="2">
        <v>38105</v>
      </c>
      <c r="R2" s="2">
        <v>60</v>
      </c>
      <c r="S2" s="2" t="s">
        <v>23</v>
      </c>
      <c r="T2" s="2">
        <v>191129</v>
      </c>
    </row>
    <row r="3" spans="1:20" x14ac:dyDescent="0.25">
      <c r="A3" s="2">
        <v>2014</v>
      </c>
      <c r="B3" s="2">
        <v>141063</v>
      </c>
      <c r="C3" s="2">
        <v>45</v>
      </c>
      <c r="D3" s="2">
        <v>64</v>
      </c>
      <c r="E3" s="2">
        <v>6977711</v>
      </c>
      <c r="F3" s="2">
        <v>127917</v>
      </c>
      <c r="G3" s="2">
        <v>5</v>
      </c>
      <c r="H3" s="2" t="s">
        <v>23</v>
      </c>
      <c r="I3" s="2">
        <v>7</v>
      </c>
      <c r="J3" s="2" t="s">
        <v>23</v>
      </c>
      <c r="K3" s="2">
        <v>53</v>
      </c>
      <c r="L3" s="2">
        <v>4485792</v>
      </c>
      <c r="M3" s="2">
        <v>13</v>
      </c>
      <c r="N3" s="2">
        <v>2112266</v>
      </c>
      <c r="O3" s="2">
        <v>30</v>
      </c>
      <c r="P3" s="2">
        <v>2421321</v>
      </c>
      <c r="Q3" s="2">
        <v>52755</v>
      </c>
      <c r="R3" s="2">
        <v>50</v>
      </c>
      <c r="S3" s="2">
        <v>4556390</v>
      </c>
      <c r="T3" s="2">
        <v>75162</v>
      </c>
    </row>
    <row r="4" spans="1:20" x14ac:dyDescent="0.25">
      <c r="A4" s="2">
        <v>2019</v>
      </c>
      <c r="B4" s="2">
        <v>209004</v>
      </c>
      <c r="C4" s="2">
        <v>36</v>
      </c>
      <c r="D4" s="2">
        <v>47</v>
      </c>
      <c r="E4" s="2">
        <v>7914489</v>
      </c>
      <c r="F4" s="2">
        <v>124469</v>
      </c>
      <c r="G4" s="2">
        <v>4</v>
      </c>
      <c r="H4" s="2">
        <v>71005</v>
      </c>
      <c r="I4" s="2">
        <v>6</v>
      </c>
      <c r="J4" s="2">
        <v>65152</v>
      </c>
      <c r="K4" s="2">
        <v>44</v>
      </c>
      <c r="L4" s="2">
        <v>6685482</v>
      </c>
      <c r="M4" s="2">
        <v>7</v>
      </c>
      <c r="N4" s="2">
        <v>1092850</v>
      </c>
      <c r="O4" s="2">
        <v>25</v>
      </c>
      <c r="P4" s="2">
        <v>4078525</v>
      </c>
      <c r="Q4" s="2">
        <v>76909</v>
      </c>
      <c r="R4" s="2">
        <v>40</v>
      </c>
      <c r="S4" s="2">
        <v>3835964</v>
      </c>
      <c r="T4" s="2">
        <v>47560</v>
      </c>
    </row>
  </sheetData>
  <pageMargins left="0.75" right="0.75" top="1" bottom="1" header="0.511811023622047" footer="0.511811023622047"/>
  <pageSetup paperSize="9" orientation="portrait" horizontalDpi="300" verticalDpi="300"/>
  <tableParts count="1">
    <tablePart r:id="rId1"/>
  </tablePart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H3"/>
  <sheetViews>
    <sheetView zoomScaleNormal="100" workbookViewId="0">
      <pane ySplit="1" topLeftCell="A2" activePane="bottomLeft" state="frozen"/>
      <selection pane="bottomLeft"/>
    </sheetView>
  </sheetViews>
  <sheetFormatPr defaultColWidth="8.7109375" defaultRowHeight="15" x14ac:dyDescent="0.25"/>
  <cols>
    <col min="1" max="1" width="8" customWidth="1"/>
    <col min="2" max="4" width="50" customWidth="1"/>
    <col min="5" max="5" width="49" customWidth="1"/>
    <col min="6" max="8" width="50" customWidth="1"/>
  </cols>
  <sheetData>
    <row r="1" spans="1:8" ht="38.25" x14ac:dyDescent="0.25">
      <c r="A1" s="1" t="s">
        <v>12</v>
      </c>
      <c r="B1" s="1" t="s">
        <v>4777</v>
      </c>
      <c r="C1" s="1" t="s">
        <v>4778</v>
      </c>
      <c r="D1" s="1" t="s">
        <v>4779</v>
      </c>
      <c r="E1" s="1" t="s">
        <v>4780</v>
      </c>
      <c r="F1" s="1" t="s">
        <v>4781</v>
      </c>
      <c r="G1" s="1" t="s">
        <v>4782</v>
      </c>
      <c r="H1" s="1" t="s">
        <v>4783</v>
      </c>
    </row>
    <row r="2" spans="1:8" x14ac:dyDescent="0.25">
      <c r="A2" s="2">
        <v>2014</v>
      </c>
      <c r="B2" s="2">
        <v>3</v>
      </c>
      <c r="C2" s="2" t="s">
        <v>23</v>
      </c>
      <c r="D2" s="2" t="s">
        <v>23</v>
      </c>
      <c r="E2" s="2" t="s">
        <v>23</v>
      </c>
      <c r="F2" s="2" t="s">
        <v>23</v>
      </c>
      <c r="G2" s="2" t="s">
        <v>23</v>
      </c>
      <c r="H2" s="2" t="s">
        <v>23</v>
      </c>
    </row>
    <row r="3" spans="1:8" x14ac:dyDescent="0.25">
      <c r="A3" s="2">
        <v>2019</v>
      </c>
      <c r="B3" s="2">
        <v>5</v>
      </c>
      <c r="C3" s="2">
        <v>19</v>
      </c>
      <c r="D3" s="2">
        <v>5102</v>
      </c>
      <c r="E3" s="2" t="s">
        <v>23</v>
      </c>
      <c r="F3" s="2"/>
      <c r="G3" s="2" t="s">
        <v>23</v>
      </c>
      <c r="H3" s="2" t="s">
        <v>23</v>
      </c>
    </row>
  </sheetData>
  <pageMargins left="0.75" right="0.75" top="1" bottom="1" header="0.511811023622047" footer="0.511811023622047"/>
  <pageSetup paperSize="9" orientation="portrait" horizontalDpi="300" verticalDpi="300"/>
  <tableParts count="1">
    <tablePart r:id="rId1"/>
  </tableParts>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KU11"/>
  <sheetViews>
    <sheetView zoomScaleNormal="100" workbookViewId="0">
      <pane ySplit="1" topLeftCell="A2" activePane="bottomLeft" state="frozen"/>
      <selection pane="bottomLeft"/>
    </sheetView>
  </sheetViews>
  <sheetFormatPr defaultColWidth="8.7109375" defaultRowHeight="15" x14ac:dyDescent="0.25"/>
  <cols>
    <col min="1" max="1" width="8" customWidth="1"/>
    <col min="2" max="2" width="40" customWidth="1"/>
    <col min="3" max="3" width="50" customWidth="1"/>
    <col min="4" max="4" width="46" customWidth="1"/>
    <col min="5" max="5" width="45" customWidth="1"/>
    <col min="6" max="54" width="50" customWidth="1"/>
    <col min="55" max="55" width="48" customWidth="1"/>
    <col min="56" max="255" width="50" customWidth="1"/>
    <col min="256" max="256" width="48" customWidth="1"/>
    <col min="257" max="307" width="50" customWidth="1"/>
  </cols>
  <sheetData>
    <row r="1" spans="1:307" ht="51" x14ac:dyDescent="0.25">
      <c r="A1" s="1" t="s">
        <v>12</v>
      </c>
      <c r="B1" s="1" t="s">
        <v>4784</v>
      </c>
      <c r="C1" s="1" t="s">
        <v>4785</v>
      </c>
      <c r="D1" s="1" t="s">
        <v>4786</v>
      </c>
      <c r="E1" s="1" t="s">
        <v>4787</v>
      </c>
      <c r="F1" s="1" t="s">
        <v>4788</v>
      </c>
      <c r="G1" s="1" t="s">
        <v>4789</v>
      </c>
      <c r="H1" s="1" t="s">
        <v>4790</v>
      </c>
      <c r="I1" s="1" t="s">
        <v>4791</v>
      </c>
      <c r="J1" s="1" t="s">
        <v>4792</v>
      </c>
      <c r="K1" s="1" t="s">
        <v>4793</v>
      </c>
      <c r="L1" s="1" t="s">
        <v>4794</v>
      </c>
      <c r="M1" s="1" t="s">
        <v>4795</v>
      </c>
      <c r="N1" s="1" t="s">
        <v>4796</v>
      </c>
      <c r="O1" s="1" t="s">
        <v>4797</v>
      </c>
      <c r="P1" s="1" t="s">
        <v>4798</v>
      </c>
      <c r="Q1" s="1" t="s">
        <v>4799</v>
      </c>
      <c r="R1" s="1" t="s">
        <v>4800</v>
      </c>
      <c r="S1" s="1" t="s">
        <v>4801</v>
      </c>
      <c r="T1" s="1" t="s">
        <v>4802</v>
      </c>
      <c r="U1" s="1" t="s">
        <v>4803</v>
      </c>
      <c r="V1" s="1" t="s">
        <v>4804</v>
      </c>
      <c r="W1" s="1" t="s">
        <v>4805</v>
      </c>
      <c r="X1" s="1" t="s">
        <v>4806</v>
      </c>
      <c r="Y1" s="1" t="s">
        <v>4807</v>
      </c>
      <c r="Z1" s="1" t="s">
        <v>4808</v>
      </c>
      <c r="AA1" s="1" t="s">
        <v>4809</v>
      </c>
      <c r="AB1" s="1" t="s">
        <v>4810</v>
      </c>
      <c r="AC1" s="1" t="s">
        <v>4811</v>
      </c>
      <c r="AD1" s="1" t="s">
        <v>4812</v>
      </c>
      <c r="AE1" s="1" t="s">
        <v>4813</v>
      </c>
      <c r="AF1" s="1" t="s">
        <v>4814</v>
      </c>
      <c r="AG1" s="1" t="s">
        <v>4815</v>
      </c>
      <c r="AH1" s="1" t="s">
        <v>4816</v>
      </c>
      <c r="AI1" s="1" t="s">
        <v>4817</v>
      </c>
      <c r="AJ1" s="1" t="s">
        <v>4818</v>
      </c>
      <c r="AK1" s="1" t="s">
        <v>4819</v>
      </c>
      <c r="AL1" s="1" t="s">
        <v>4820</v>
      </c>
      <c r="AM1" s="1" t="s">
        <v>4821</v>
      </c>
      <c r="AN1" s="1" t="s">
        <v>4822</v>
      </c>
      <c r="AO1" s="1" t="s">
        <v>4823</v>
      </c>
      <c r="AP1" s="1" t="s">
        <v>4824</v>
      </c>
      <c r="AQ1" s="1" t="s">
        <v>4825</v>
      </c>
      <c r="AR1" s="1" t="s">
        <v>4826</v>
      </c>
      <c r="AS1" s="1" t="s">
        <v>4827</v>
      </c>
      <c r="AT1" s="1" t="s">
        <v>4828</v>
      </c>
      <c r="AU1" s="1" t="s">
        <v>4829</v>
      </c>
      <c r="AV1" s="1" t="s">
        <v>4830</v>
      </c>
      <c r="AW1" s="1" t="s">
        <v>4831</v>
      </c>
      <c r="AX1" s="1" t="s">
        <v>4832</v>
      </c>
      <c r="AY1" s="1" t="s">
        <v>4833</v>
      </c>
      <c r="AZ1" s="1" t="s">
        <v>4834</v>
      </c>
      <c r="BA1" s="1" t="s">
        <v>4835</v>
      </c>
      <c r="BB1" s="1" t="s">
        <v>4836</v>
      </c>
      <c r="BC1" s="1" t="s">
        <v>4837</v>
      </c>
      <c r="BD1" s="1" t="s">
        <v>4838</v>
      </c>
      <c r="BE1" s="1" t="s">
        <v>4839</v>
      </c>
      <c r="BF1" s="1" t="s">
        <v>4840</v>
      </c>
      <c r="BG1" s="1" t="s">
        <v>4841</v>
      </c>
      <c r="BH1" s="1" t="s">
        <v>4842</v>
      </c>
      <c r="BI1" s="1" t="s">
        <v>4843</v>
      </c>
      <c r="BJ1" s="1" t="s">
        <v>4844</v>
      </c>
      <c r="BK1" s="1" t="s">
        <v>4845</v>
      </c>
      <c r="BL1" s="1" t="s">
        <v>4846</v>
      </c>
      <c r="BM1" s="1" t="s">
        <v>4847</v>
      </c>
      <c r="BN1" s="1" t="s">
        <v>4848</v>
      </c>
      <c r="BO1" s="1" t="s">
        <v>4849</v>
      </c>
      <c r="BP1" s="1" t="s">
        <v>4850</v>
      </c>
      <c r="BQ1" s="1" t="s">
        <v>4851</v>
      </c>
      <c r="BR1" s="1" t="s">
        <v>4852</v>
      </c>
      <c r="BS1" s="1" t="s">
        <v>4853</v>
      </c>
      <c r="BT1" s="1" t="s">
        <v>4854</v>
      </c>
      <c r="BU1" s="1" t="s">
        <v>4855</v>
      </c>
      <c r="BV1" s="1" t="s">
        <v>4856</v>
      </c>
      <c r="BW1" s="1" t="s">
        <v>4857</v>
      </c>
      <c r="BX1" s="1" t="s">
        <v>4858</v>
      </c>
      <c r="BY1" s="1" t="s">
        <v>4859</v>
      </c>
      <c r="BZ1" s="1" t="s">
        <v>4860</v>
      </c>
      <c r="CA1" s="1" t="s">
        <v>4861</v>
      </c>
      <c r="CB1" s="1" t="s">
        <v>4862</v>
      </c>
      <c r="CC1" s="1" t="s">
        <v>4863</v>
      </c>
      <c r="CD1" s="1" t="s">
        <v>4864</v>
      </c>
      <c r="CE1" s="1" t="s">
        <v>4865</v>
      </c>
      <c r="CF1" s="1" t="s">
        <v>4866</v>
      </c>
      <c r="CG1" s="1" t="s">
        <v>4867</v>
      </c>
      <c r="CH1" s="1" t="s">
        <v>4868</v>
      </c>
      <c r="CI1" s="1" t="s">
        <v>4869</v>
      </c>
      <c r="CJ1" s="1" t="s">
        <v>4870</v>
      </c>
      <c r="CK1" s="1" t="s">
        <v>4871</v>
      </c>
      <c r="CL1" s="1" t="s">
        <v>4872</v>
      </c>
      <c r="CM1" s="1" t="s">
        <v>4873</v>
      </c>
      <c r="CN1" s="1" t="s">
        <v>4874</v>
      </c>
      <c r="CO1" s="1" t="s">
        <v>4875</v>
      </c>
      <c r="CP1" s="1" t="s">
        <v>4876</v>
      </c>
      <c r="CQ1" s="1" t="s">
        <v>4877</v>
      </c>
      <c r="CR1" s="1" t="s">
        <v>4878</v>
      </c>
      <c r="CS1" s="1" t="s">
        <v>4879</v>
      </c>
      <c r="CT1" s="1" t="s">
        <v>4880</v>
      </c>
      <c r="CU1" s="1" t="s">
        <v>4881</v>
      </c>
      <c r="CV1" s="1" t="s">
        <v>4882</v>
      </c>
      <c r="CW1" s="1" t="s">
        <v>4883</v>
      </c>
      <c r="CX1" s="1" t="s">
        <v>4884</v>
      </c>
      <c r="CY1" s="1" t="s">
        <v>4885</v>
      </c>
      <c r="CZ1" s="1" t="s">
        <v>4886</v>
      </c>
      <c r="DA1" s="1" t="s">
        <v>4887</v>
      </c>
      <c r="DB1" s="1" t="s">
        <v>4888</v>
      </c>
      <c r="DC1" s="1" t="s">
        <v>4889</v>
      </c>
      <c r="DD1" s="1" t="s">
        <v>4890</v>
      </c>
      <c r="DE1" s="1" t="s">
        <v>4891</v>
      </c>
      <c r="DF1" s="1" t="s">
        <v>4892</v>
      </c>
      <c r="DG1" s="1" t="s">
        <v>4893</v>
      </c>
      <c r="DH1" s="1" t="s">
        <v>4894</v>
      </c>
      <c r="DI1" s="1" t="s">
        <v>4895</v>
      </c>
      <c r="DJ1" s="1" t="s">
        <v>4896</v>
      </c>
      <c r="DK1" s="1" t="s">
        <v>4897</v>
      </c>
      <c r="DL1" s="1" t="s">
        <v>4898</v>
      </c>
      <c r="DM1" s="1" t="s">
        <v>4899</v>
      </c>
      <c r="DN1" s="1" t="s">
        <v>4900</v>
      </c>
      <c r="DO1" s="1" t="s">
        <v>4901</v>
      </c>
      <c r="DP1" s="1" t="s">
        <v>4902</v>
      </c>
      <c r="DQ1" s="1" t="s">
        <v>4903</v>
      </c>
      <c r="DR1" s="1" t="s">
        <v>4904</v>
      </c>
      <c r="DS1" s="1" t="s">
        <v>4905</v>
      </c>
      <c r="DT1" s="1" t="s">
        <v>4906</v>
      </c>
      <c r="DU1" s="1" t="s">
        <v>4907</v>
      </c>
      <c r="DV1" s="1" t="s">
        <v>4908</v>
      </c>
      <c r="DW1" s="1" t="s">
        <v>4909</v>
      </c>
      <c r="DX1" s="1" t="s">
        <v>4910</v>
      </c>
      <c r="DY1" s="1" t="s">
        <v>4911</v>
      </c>
      <c r="DZ1" s="1" t="s">
        <v>4912</v>
      </c>
      <c r="EA1" s="1" t="s">
        <v>4913</v>
      </c>
      <c r="EB1" s="1" t="s">
        <v>4914</v>
      </c>
      <c r="EC1" s="1" t="s">
        <v>4915</v>
      </c>
      <c r="ED1" s="1" t="s">
        <v>4916</v>
      </c>
      <c r="EE1" s="1" t="s">
        <v>4917</v>
      </c>
      <c r="EF1" s="1" t="s">
        <v>4918</v>
      </c>
      <c r="EG1" s="1" t="s">
        <v>4919</v>
      </c>
      <c r="EH1" s="1" t="s">
        <v>4920</v>
      </c>
      <c r="EI1" s="1" t="s">
        <v>4921</v>
      </c>
      <c r="EJ1" s="1" t="s">
        <v>4922</v>
      </c>
      <c r="EK1" s="1" t="s">
        <v>4923</v>
      </c>
      <c r="EL1" s="1" t="s">
        <v>4924</v>
      </c>
      <c r="EM1" s="1" t="s">
        <v>4925</v>
      </c>
      <c r="EN1" s="1" t="s">
        <v>4926</v>
      </c>
      <c r="EO1" s="1" t="s">
        <v>4927</v>
      </c>
      <c r="EP1" s="1" t="s">
        <v>4928</v>
      </c>
      <c r="EQ1" s="1" t="s">
        <v>4929</v>
      </c>
      <c r="ER1" s="1" t="s">
        <v>4930</v>
      </c>
      <c r="ES1" s="1" t="s">
        <v>4931</v>
      </c>
      <c r="ET1" s="1" t="s">
        <v>4932</v>
      </c>
      <c r="EU1" s="1" t="s">
        <v>4933</v>
      </c>
      <c r="EV1" s="1" t="s">
        <v>4934</v>
      </c>
      <c r="EW1" s="1" t="s">
        <v>4935</v>
      </c>
      <c r="EX1" s="1" t="s">
        <v>4936</v>
      </c>
      <c r="EY1" s="1" t="s">
        <v>4937</v>
      </c>
      <c r="EZ1" s="1" t="s">
        <v>4938</v>
      </c>
      <c r="FA1" s="1" t="s">
        <v>4939</v>
      </c>
      <c r="FB1" s="1" t="s">
        <v>4940</v>
      </c>
      <c r="FC1" s="1" t="s">
        <v>4941</v>
      </c>
      <c r="FD1" s="1" t="s">
        <v>4942</v>
      </c>
      <c r="FE1" s="1" t="s">
        <v>4943</v>
      </c>
      <c r="FF1" s="1" t="s">
        <v>4944</v>
      </c>
      <c r="FG1" s="1" t="s">
        <v>4945</v>
      </c>
      <c r="FH1" s="1" t="s">
        <v>4946</v>
      </c>
      <c r="FI1" s="1" t="s">
        <v>4947</v>
      </c>
      <c r="FJ1" s="1" t="s">
        <v>4948</v>
      </c>
      <c r="FK1" s="1" t="s">
        <v>4949</v>
      </c>
      <c r="FL1" s="1" t="s">
        <v>4950</v>
      </c>
      <c r="FM1" s="1" t="s">
        <v>4951</v>
      </c>
      <c r="FN1" s="1" t="s">
        <v>4952</v>
      </c>
      <c r="FO1" s="1" t="s">
        <v>4953</v>
      </c>
      <c r="FP1" s="1" t="s">
        <v>4954</v>
      </c>
      <c r="FQ1" s="1" t="s">
        <v>4955</v>
      </c>
      <c r="FR1" s="1" t="s">
        <v>4956</v>
      </c>
      <c r="FS1" s="1" t="s">
        <v>4957</v>
      </c>
      <c r="FT1" s="1" t="s">
        <v>4958</v>
      </c>
      <c r="FU1" s="1" t="s">
        <v>4959</v>
      </c>
      <c r="FV1" s="1" t="s">
        <v>4960</v>
      </c>
      <c r="FW1" s="1" t="s">
        <v>4961</v>
      </c>
      <c r="FX1" s="1" t="s">
        <v>4962</v>
      </c>
      <c r="FY1" s="1" t="s">
        <v>4963</v>
      </c>
      <c r="FZ1" s="1" t="s">
        <v>4964</v>
      </c>
      <c r="GA1" s="1" t="s">
        <v>4965</v>
      </c>
      <c r="GB1" s="1" t="s">
        <v>4966</v>
      </c>
      <c r="GC1" s="1" t="s">
        <v>4967</v>
      </c>
      <c r="GD1" s="1" t="s">
        <v>4968</v>
      </c>
      <c r="GE1" s="1" t="s">
        <v>4969</v>
      </c>
      <c r="GF1" s="1" t="s">
        <v>4970</v>
      </c>
      <c r="GG1" s="1" t="s">
        <v>4971</v>
      </c>
      <c r="GH1" s="1" t="s">
        <v>4972</v>
      </c>
      <c r="GI1" s="1" t="s">
        <v>4973</v>
      </c>
      <c r="GJ1" s="1" t="s">
        <v>4974</v>
      </c>
      <c r="GK1" s="1" t="s">
        <v>4975</v>
      </c>
      <c r="GL1" s="1" t="s">
        <v>4976</v>
      </c>
      <c r="GM1" s="1" t="s">
        <v>4977</v>
      </c>
      <c r="GN1" s="1" t="s">
        <v>4978</v>
      </c>
      <c r="GO1" s="1" t="s">
        <v>4979</v>
      </c>
      <c r="GP1" s="1" t="s">
        <v>4980</v>
      </c>
      <c r="GQ1" s="1" t="s">
        <v>4981</v>
      </c>
      <c r="GR1" s="1" t="s">
        <v>4982</v>
      </c>
      <c r="GS1" s="1" t="s">
        <v>4983</v>
      </c>
      <c r="GT1" s="1" t="s">
        <v>4984</v>
      </c>
      <c r="GU1" s="1" t="s">
        <v>4985</v>
      </c>
      <c r="GV1" s="1" t="s">
        <v>4986</v>
      </c>
      <c r="GW1" s="1" t="s">
        <v>4987</v>
      </c>
      <c r="GX1" s="1" t="s">
        <v>4988</v>
      </c>
      <c r="GY1" s="1" t="s">
        <v>4989</v>
      </c>
      <c r="GZ1" s="1" t="s">
        <v>4990</v>
      </c>
      <c r="HA1" s="1" t="s">
        <v>4991</v>
      </c>
      <c r="HB1" s="1" t="s">
        <v>4992</v>
      </c>
      <c r="HC1" s="1" t="s">
        <v>4993</v>
      </c>
      <c r="HD1" s="1" t="s">
        <v>4994</v>
      </c>
      <c r="HE1" s="1" t="s">
        <v>4995</v>
      </c>
      <c r="HF1" s="1" t="s">
        <v>4996</v>
      </c>
      <c r="HG1" s="1" t="s">
        <v>4997</v>
      </c>
      <c r="HH1" s="1" t="s">
        <v>4998</v>
      </c>
      <c r="HI1" s="1" t="s">
        <v>4999</v>
      </c>
      <c r="HJ1" s="1" t="s">
        <v>5000</v>
      </c>
      <c r="HK1" s="1" t="s">
        <v>5001</v>
      </c>
      <c r="HL1" s="1" t="s">
        <v>5002</v>
      </c>
      <c r="HM1" s="1" t="s">
        <v>5003</v>
      </c>
      <c r="HN1" s="1" t="s">
        <v>5004</v>
      </c>
      <c r="HO1" s="1" t="s">
        <v>5005</v>
      </c>
      <c r="HP1" s="1" t="s">
        <v>5006</v>
      </c>
      <c r="HQ1" s="1" t="s">
        <v>5007</v>
      </c>
      <c r="HR1" s="1" t="s">
        <v>5008</v>
      </c>
      <c r="HS1" s="1" t="s">
        <v>5009</v>
      </c>
      <c r="HT1" s="1" t="s">
        <v>5010</v>
      </c>
      <c r="HU1" s="1" t="s">
        <v>5011</v>
      </c>
      <c r="HV1" s="1" t="s">
        <v>5012</v>
      </c>
      <c r="HW1" s="1" t="s">
        <v>5013</v>
      </c>
      <c r="HX1" s="1" t="s">
        <v>5014</v>
      </c>
      <c r="HY1" s="1" t="s">
        <v>5015</v>
      </c>
      <c r="HZ1" s="1" t="s">
        <v>5016</v>
      </c>
      <c r="IA1" s="1" t="s">
        <v>5017</v>
      </c>
      <c r="IB1" s="1" t="s">
        <v>5018</v>
      </c>
      <c r="IC1" s="1" t="s">
        <v>5019</v>
      </c>
      <c r="ID1" s="1" t="s">
        <v>5020</v>
      </c>
      <c r="IE1" s="1" t="s">
        <v>5021</v>
      </c>
      <c r="IF1" s="1" t="s">
        <v>5022</v>
      </c>
      <c r="IG1" s="1" t="s">
        <v>5023</v>
      </c>
      <c r="IH1" s="1" t="s">
        <v>5024</v>
      </c>
      <c r="II1" s="1" t="s">
        <v>5025</v>
      </c>
      <c r="IJ1" s="1" t="s">
        <v>5026</v>
      </c>
      <c r="IK1" s="1" t="s">
        <v>5027</v>
      </c>
      <c r="IL1" s="1" t="s">
        <v>5028</v>
      </c>
      <c r="IM1" s="1" t="s">
        <v>5029</v>
      </c>
      <c r="IN1" s="1" t="s">
        <v>5030</v>
      </c>
      <c r="IO1" s="1" t="s">
        <v>5031</v>
      </c>
      <c r="IP1" s="1" t="s">
        <v>5032</v>
      </c>
      <c r="IQ1" s="1" t="s">
        <v>5033</v>
      </c>
      <c r="IR1" s="1" t="s">
        <v>5034</v>
      </c>
      <c r="IS1" s="1" t="s">
        <v>5035</v>
      </c>
      <c r="IT1" s="1" t="s">
        <v>5036</v>
      </c>
      <c r="IU1" s="1" t="s">
        <v>5037</v>
      </c>
      <c r="IV1" s="1" t="s">
        <v>5038</v>
      </c>
      <c r="IW1" s="1" t="s">
        <v>5039</v>
      </c>
      <c r="IX1" s="1" t="s">
        <v>5040</v>
      </c>
      <c r="IY1" s="1" t="s">
        <v>5041</v>
      </c>
      <c r="IZ1" s="1" t="s">
        <v>5042</v>
      </c>
      <c r="JA1" s="1" t="s">
        <v>5043</v>
      </c>
      <c r="JB1" s="1" t="s">
        <v>5044</v>
      </c>
      <c r="JC1" s="1" t="s">
        <v>5045</v>
      </c>
      <c r="JD1" s="1" t="s">
        <v>5046</v>
      </c>
      <c r="JE1" s="1" t="s">
        <v>5047</v>
      </c>
      <c r="JF1" s="1" t="s">
        <v>5048</v>
      </c>
      <c r="JG1" s="1" t="s">
        <v>5049</v>
      </c>
      <c r="JH1" s="1" t="s">
        <v>5050</v>
      </c>
      <c r="JI1" s="1" t="s">
        <v>5051</v>
      </c>
      <c r="JJ1" s="1" t="s">
        <v>5052</v>
      </c>
      <c r="JK1" s="1" t="s">
        <v>5053</v>
      </c>
      <c r="JL1" s="1" t="s">
        <v>5054</v>
      </c>
      <c r="JM1" s="1" t="s">
        <v>5055</v>
      </c>
      <c r="JN1" s="1" t="s">
        <v>5056</v>
      </c>
      <c r="JO1" s="1" t="s">
        <v>5057</v>
      </c>
      <c r="JP1" s="1" t="s">
        <v>5058</v>
      </c>
      <c r="JQ1" s="1" t="s">
        <v>5059</v>
      </c>
      <c r="JR1" s="1" t="s">
        <v>5060</v>
      </c>
      <c r="JS1" s="1" t="s">
        <v>5061</v>
      </c>
      <c r="JT1" s="1" t="s">
        <v>5062</v>
      </c>
      <c r="JU1" s="1" t="s">
        <v>5063</v>
      </c>
      <c r="JV1" s="1" t="s">
        <v>5064</v>
      </c>
      <c r="JW1" s="1" t="s">
        <v>5065</v>
      </c>
      <c r="JX1" s="1" t="s">
        <v>5066</v>
      </c>
      <c r="JY1" s="1" t="s">
        <v>5067</v>
      </c>
      <c r="JZ1" s="1" t="s">
        <v>5068</v>
      </c>
      <c r="KA1" s="1" t="s">
        <v>5069</v>
      </c>
      <c r="KB1" s="1" t="s">
        <v>5070</v>
      </c>
      <c r="KC1" s="1" t="s">
        <v>5071</v>
      </c>
      <c r="KD1" s="1" t="s">
        <v>5072</v>
      </c>
      <c r="KE1" s="1" t="s">
        <v>5073</v>
      </c>
      <c r="KF1" s="1" t="s">
        <v>5074</v>
      </c>
      <c r="KG1" s="1" t="s">
        <v>5075</v>
      </c>
      <c r="KH1" s="1" t="s">
        <v>5076</v>
      </c>
      <c r="KI1" s="1" t="s">
        <v>5077</v>
      </c>
      <c r="KJ1" s="1" t="s">
        <v>5078</v>
      </c>
      <c r="KK1" s="1" t="s">
        <v>5079</v>
      </c>
      <c r="KL1" s="1" t="s">
        <v>5080</v>
      </c>
      <c r="KM1" s="1" t="s">
        <v>5081</v>
      </c>
      <c r="KN1" s="1" t="s">
        <v>5082</v>
      </c>
      <c r="KO1" s="1" t="s">
        <v>5083</v>
      </c>
      <c r="KP1" s="1" t="s">
        <v>5084</v>
      </c>
      <c r="KQ1" s="1" t="s">
        <v>5085</v>
      </c>
      <c r="KR1" s="1" t="s">
        <v>5086</v>
      </c>
      <c r="KS1" s="1" t="s">
        <v>5087</v>
      </c>
      <c r="KT1" s="1" t="s">
        <v>5088</v>
      </c>
      <c r="KU1" s="1" t="s">
        <v>5089</v>
      </c>
    </row>
    <row r="2" spans="1:307" x14ac:dyDescent="0.25">
      <c r="A2" s="2">
        <v>2007</v>
      </c>
      <c r="B2" s="2"/>
      <c r="C2" s="2">
        <v>64</v>
      </c>
      <c r="D2" s="2">
        <v>55</v>
      </c>
      <c r="E2" s="2">
        <v>3467512</v>
      </c>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v>60</v>
      </c>
      <c r="AZ2" s="2">
        <v>44</v>
      </c>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c r="ET2" s="2"/>
      <c r="EU2" s="2"/>
      <c r="EV2" s="2"/>
      <c r="EW2" s="2"/>
      <c r="EX2" s="2"/>
      <c r="EY2" s="2"/>
      <c r="EZ2" s="2"/>
      <c r="FA2" s="2"/>
      <c r="FB2" s="2"/>
      <c r="FC2" s="2"/>
      <c r="FD2" s="2"/>
      <c r="FE2" s="2"/>
      <c r="FF2" s="2"/>
      <c r="FG2" s="2"/>
      <c r="FH2" s="2"/>
      <c r="FI2" s="2"/>
      <c r="FJ2" s="2"/>
      <c r="FK2" s="2"/>
      <c r="FL2" s="2"/>
      <c r="FM2" s="2"/>
      <c r="FN2" s="2"/>
      <c r="FO2" s="2"/>
      <c r="FP2" s="2"/>
      <c r="FQ2" s="2"/>
      <c r="FR2" s="2"/>
      <c r="FS2" s="2"/>
      <c r="FT2" s="2"/>
      <c r="FU2" s="2"/>
      <c r="FV2" s="2"/>
      <c r="FW2" s="2"/>
      <c r="FX2" s="2"/>
      <c r="FY2" s="2"/>
      <c r="FZ2" s="2"/>
      <c r="GA2" s="2"/>
      <c r="GB2" s="2"/>
      <c r="GC2" s="2"/>
      <c r="GD2" s="2"/>
      <c r="GE2" s="2"/>
      <c r="GF2" s="2"/>
      <c r="GG2" s="2"/>
      <c r="GH2" s="2"/>
      <c r="GI2" s="2"/>
      <c r="GJ2" s="2"/>
      <c r="GK2" s="2"/>
      <c r="GL2" s="2"/>
      <c r="GM2" s="2"/>
      <c r="GN2" s="2"/>
      <c r="GO2" s="2"/>
      <c r="GP2" s="2"/>
      <c r="GQ2" s="2"/>
      <c r="GR2" s="2"/>
      <c r="GS2" s="2"/>
      <c r="GT2" s="2"/>
      <c r="GU2" s="2"/>
      <c r="GV2" s="2"/>
      <c r="GW2" s="2"/>
      <c r="GX2" s="2"/>
      <c r="GY2" s="2"/>
      <c r="GZ2" s="2"/>
      <c r="HA2" s="2"/>
      <c r="HB2" s="2"/>
      <c r="HC2" s="2"/>
      <c r="HD2" s="2"/>
      <c r="HE2" s="2"/>
      <c r="HF2" s="2"/>
      <c r="HG2" s="2"/>
      <c r="HH2" s="2"/>
      <c r="HI2" s="2"/>
      <c r="HJ2" s="2"/>
      <c r="HK2" s="2"/>
      <c r="HL2" s="2"/>
      <c r="HM2" s="2"/>
      <c r="HN2" s="2"/>
      <c r="HO2" s="2"/>
      <c r="HP2" s="2"/>
      <c r="HQ2" s="2"/>
      <c r="HR2" s="2"/>
      <c r="HS2" s="2"/>
      <c r="HT2" s="2"/>
      <c r="HU2" s="2"/>
      <c r="HV2" s="2"/>
      <c r="HW2" s="2"/>
      <c r="HX2" s="2"/>
      <c r="HY2" s="2"/>
      <c r="HZ2" s="2"/>
      <c r="IA2" s="2"/>
      <c r="IB2" s="2"/>
      <c r="IC2" s="2"/>
      <c r="ID2" s="2"/>
      <c r="IE2" s="2"/>
      <c r="IF2" s="2"/>
      <c r="IG2" s="2"/>
      <c r="IH2" s="2"/>
      <c r="II2" s="2"/>
      <c r="IJ2" s="2"/>
      <c r="IK2" s="2"/>
      <c r="IL2" s="2"/>
      <c r="IM2" s="2"/>
      <c r="IN2" s="2"/>
      <c r="IO2" s="2"/>
      <c r="IP2" s="2"/>
      <c r="IQ2" s="2"/>
      <c r="IR2" s="2"/>
      <c r="IS2" s="2"/>
      <c r="IT2" s="2"/>
      <c r="IU2" s="2"/>
      <c r="IV2" s="2"/>
      <c r="IW2" s="2"/>
      <c r="IX2" s="2"/>
      <c r="IY2" s="2"/>
      <c r="IZ2" s="2"/>
      <c r="JA2" s="2"/>
      <c r="JB2" s="2"/>
      <c r="JC2" s="2"/>
      <c r="JD2" s="2"/>
      <c r="JE2" s="2"/>
      <c r="JF2" s="2"/>
      <c r="JG2" s="2"/>
      <c r="JH2" s="2"/>
      <c r="JI2" s="2"/>
      <c r="JJ2" s="2"/>
      <c r="JK2" s="2"/>
      <c r="JL2" s="2"/>
      <c r="JM2" s="2"/>
      <c r="JN2" s="2"/>
      <c r="JO2" s="2"/>
      <c r="JP2" s="2"/>
      <c r="JQ2" s="2"/>
      <c r="JR2" s="2"/>
      <c r="JS2" s="2"/>
      <c r="JT2" s="2"/>
      <c r="JU2" s="2"/>
      <c r="JV2" s="2"/>
      <c r="JW2" s="2"/>
      <c r="JX2" s="2"/>
      <c r="JY2" s="2"/>
      <c r="JZ2" s="2"/>
      <c r="KA2" s="2"/>
      <c r="KB2" s="2"/>
      <c r="KC2" s="2"/>
      <c r="KD2" s="2"/>
      <c r="KE2" s="2"/>
      <c r="KF2" s="2"/>
      <c r="KG2" s="2"/>
      <c r="KH2" s="2"/>
      <c r="KI2" s="2"/>
      <c r="KJ2" s="2"/>
      <c r="KK2" s="2"/>
      <c r="KL2" s="2"/>
      <c r="KM2" s="2"/>
      <c r="KN2" s="2"/>
      <c r="KO2" s="2">
        <v>26</v>
      </c>
      <c r="KP2" s="2">
        <v>281694</v>
      </c>
      <c r="KQ2" s="2"/>
      <c r="KR2" s="2"/>
      <c r="KS2" s="2"/>
      <c r="KT2" s="2"/>
      <c r="KU2" s="2"/>
    </row>
    <row r="3" spans="1:307" x14ac:dyDescent="0.25">
      <c r="A3" s="2">
        <v>2009</v>
      </c>
      <c r="B3" s="2">
        <v>1517913</v>
      </c>
      <c r="C3" s="2"/>
      <c r="D3" s="2">
        <v>46</v>
      </c>
      <c r="E3" s="2" t="s">
        <v>23</v>
      </c>
      <c r="F3" s="2">
        <v>143189</v>
      </c>
      <c r="G3" s="2">
        <v>11</v>
      </c>
      <c r="H3" s="2">
        <v>249184</v>
      </c>
      <c r="I3" s="2">
        <v>86797</v>
      </c>
      <c r="J3" s="2">
        <v>6</v>
      </c>
      <c r="K3" s="2" t="s">
        <v>23</v>
      </c>
      <c r="L3" s="2" t="s">
        <v>23</v>
      </c>
      <c r="M3" s="2">
        <v>1</v>
      </c>
      <c r="N3" s="2" t="s">
        <v>23</v>
      </c>
      <c r="O3" s="2" t="s">
        <v>23</v>
      </c>
      <c r="P3" s="2">
        <v>6</v>
      </c>
      <c r="Q3" s="2" t="s">
        <v>23</v>
      </c>
      <c r="R3" s="2" t="s">
        <v>23</v>
      </c>
      <c r="S3" s="2">
        <v>1</v>
      </c>
      <c r="T3" s="2" t="s">
        <v>23</v>
      </c>
      <c r="U3" s="2" t="s">
        <v>23</v>
      </c>
      <c r="V3" s="2">
        <v>1</v>
      </c>
      <c r="W3" s="2" t="s">
        <v>23</v>
      </c>
      <c r="X3" s="2"/>
      <c r="Y3" s="2"/>
      <c r="Z3" s="2"/>
      <c r="AA3" s="2"/>
      <c r="AB3" s="2"/>
      <c r="AC3" s="2"/>
      <c r="AD3" s="2"/>
      <c r="AE3" s="2"/>
      <c r="AF3" s="2"/>
      <c r="AG3" s="2"/>
      <c r="AH3" s="2"/>
      <c r="AI3" s="2"/>
      <c r="AJ3" s="2" t="s">
        <v>23</v>
      </c>
      <c r="AK3" s="2">
        <v>4</v>
      </c>
      <c r="AL3" s="2">
        <v>127067</v>
      </c>
      <c r="AM3" s="2" t="s">
        <v>23</v>
      </c>
      <c r="AN3" s="2">
        <v>3</v>
      </c>
      <c r="AO3" s="2" t="s">
        <v>23</v>
      </c>
      <c r="AP3" s="2" t="s">
        <v>23</v>
      </c>
      <c r="AQ3" s="2">
        <v>2</v>
      </c>
      <c r="AR3" s="2" t="s">
        <v>23</v>
      </c>
      <c r="AS3" s="2" t="s">
        <v>23</v>
      </c>
      <c r="AT3" s="2">
        <v>5</v>
      </c>
      <c r="AU3" s="2" t="s">
        <v>23</v>
      </c>
      <c r="AV3" s="2" t="s">
        <v>23</v>
      </c>
      <c r="AW3" s="2">
        <v>8</v>
      </c>
      <c r="AX3" s="2" t="s">
        <v>23</v>
      </c>
      <c r="AY3" s="2"/>
      <c r="AZ3" s="2"/>
      <c r="BA3" s="2"/>
      <c r="BB3" s="2"/>
      <c r="BC3" s="2">
        <v>98090</v>
      </c>
      <c r="BD3" s="2">
        <v>5</v>
      </c>
      <c r="BE3" s="2">
        <v>293847</v>
      </c>
      <c r="BF3" s="2"/>
      <c r="BG3" s="2"/>
      <c r="BH3" s="2"/>
      <c r="BI3" s="2"/>
      <c r="BJ3" s="2"/>
      <c r="BK3" s="2"/>
      <c r="BL3" s="2"/>
      <c r="BM3" s="2"/>
      <c r="BN3" s="2"/>
      <c r="BO3" s="2"/>
      <c r="BP3" s="2"/>
      <c r="BQ3" s="2"/>
      <c r="BR3" s="2" t="s">
        <v>23</v>
      </c>
      <c r="BS3" s="2">
        <v>1</v>
      </c>
      <c r="BT3" s="2" t="s">
        <v>23</v>
      </c>
      <c r="BU3" s="2"/>
      <c r="BV3" s="2"/>
      <c r="BW3" s="2"/>
      <c r="BX3" s="2"/>
      <c r="BY3" s="2"/>
      <c r="BZ3" s="2"/>
      <c r="CA3" s="2" t="s">
        <v>23</v>
      </c>
      <c r="CB3" s="2">
        <v>1</v>
      </c>
      <c r="CC3" s="2" t="s">
        <v>23</v>
      </c>
      <c r="CD3" s="2" t="s">
        <v>23</v>
      </c>
      <c r="CE3" s="2">
        <v>1</v>
      </c>
      <c r="CF3" s="2" t="s">
        <v>23</v>
      </c>
      <c r="CG3" s="2" t="s">
        <v>23</v>
      </c>
      <c r="CH3" s="2">
        <v>1</v>
      </c>
      <c r="CI3" s="2" t="s">
        <v>23</v>
      </c>
      <c r="CJ3" s="2" t="s">
        <v>23</v>
      </c>
      <c r="CK3" s="2">
        <v>4</v>
      </c>
      <c r="CL3" s="2" t="s">
        <v>23</v>
      </c>
      <c r="CM3" s="2" t="s">
        <v>23</v>
      </c>
      <c r="CN3" s="2">
        <v>2</v>
      </c>
      <c r="CO3" s="2" t="s">
        <v>23</v>
      </c>
      <c r="CP3" s="2" t="s">
        <v>23</v>
      </c>
      <c r="CQ3" s="2">
        <v>2</v>
      </c>
      <c r="CR3" s="2" t="s">
        <v>23</v>
      </c>
      <c r="CS3" s="2"/>
      <c r="CT3" s="2"/>
      <c r="CU3" s="2"/>
      <c r="CV3" s="2"/>
      <c r="CW3" s="2"/>
      <c r="CX3" s="2"/>
      <c r="CY3" s="2" t="s">
        <v>23</v>
      </c>
      <c r="CZ3" s="2">
        <v>2</v>
      </c>
      <c r="DA3" s="2" t="s">
        <v>23</v>
      </c>
      <c r="DB3" s="2" t="s">
        <v>23</v>
      </c>
      <c r="DC3" s="2">
        <v>2</v>
      </c>
      <c r="DD3" s="2" t="s">
        <v>23</v>
      </c>
      <c r="DE3" s="2" t="s">
        <v>23</v>
      </c>
      <c r="DF3" s="2">
        <v>2</v>
      </c>
      <c r="DG3" s="2" t="s">
        <v>23</v>
      </c>
      <c r="DH3" s="2" t="s">
        <v>23</v>
      </c>
      <c r="DI3" s="2">
        <v>2</v>
      </c>
      <c r="DJ3" s="2" t="s">
        <v>23</v>
      </c>
      <c r="DK3" s="2" t="s">
        <v>23</v>
      </c>
      <c r="DL3" s="2">
        <v>2</v>
      </c>
      <c r="DM3" s="2" t="s">
        <v>23</v>
      </c>
      <c r="DN3" s="2" t="s">
        <v>23</v>
      </c>
      <c r="DO3" s="2">
        <v>2</v>
      </c>
      <c r="DP3" s="2" t="s">
        <v>23</v>
      </c>
      <c r="DQ3" s="2" t="s">
        <v>23</v>
      </c>
      <c r="DR3" s="2">
        <v>4</v>
      </c>
      <c r="DS3" s="2" t="s">
        <v>23</v>
      </c>
      <c r="DT3" s="2"/>
      <c r="DU3" s="2"/>
      <c r="DV3" s="2"/>
      <c r="DW3" s="2">
        <v>98090</v>
      </c>
      <c r="DX3" s="2">
        <v>5</v>
      </c>
      <c r="DY3" s="2">
        <v>293847</v>
      </c>
      <c r="DZ3" s="2">
        <v>997507</v>
      </c>
      <c r="EA3" s="2">
        <v>21</v>
      </c>
      <c r="EB3" s="2" t="s">
        <v>23</v>
      </c>
      <c r="EC3" s="2" t="s">
        <v>23</v>
      </c>
      <c r="ED3" s="2">
        <v>2</v>
      </c>
      <c r="EE3" s="2" t="s">
        <v>23</v>
      </c>
      <c r="EF3" s="2" t="s">
        <v>23</v>
      </c>
      <c r="EG3" s="2">
        <v>2</v>
      </c>
      <c r="EH3" s="2" t="s">
        <v>23</v>
      </c>
      <c r="EI3" s="2" t="s">
        <v>23</v>
      </c>
      <c r="EJ3" s="2">
        <v>3</v>
      </c>
      <c r="EK3" s="2" t="s">
        <v>23</v>
      </c>
      <c r="EL3" s="2" t="s">
        <v>23</v>
      </c>
      <c r="EM3" s="2">
        <v>3</v>
      </c>
      <c r="EN3" s="2" t="s">
        <v>23</v>
      </c>
      <c r="EO3" s="2" t="s">
        <v>23</v>
      </c>
      <c r="EP3" s="2">
        <v>2</v>
      </c>
      <c r="EQ3" s="2" t="s">
        <v>23</v>
      </c>
      <c r="ER3" s="2" t="s">
        <v>23</v>
      </c>
      <c r="ES3" s="2">
        <v>2</v>
      </c>
      <c r="ET3" s="2" t="s">
        <v>23</v>
      </c>
      <c r="EU3" s="2" t="s">
        <v>23</v>
      </c>
      <c r="EV3" s="2">
        <v>2</v>
      </c>
      <c r="EW3" s="2" t="s">
        <v>23</v>
      </c>
      <c r="EX3" s="2" t="s">
        <v>23</v>
      </c>
      <c r="EY3" s="2">
        <v>2</v>
      </c>
      <c r="EZ3" s="2" t="s">
        <v>23</v>
      </c>
      <c r="FA3" s="2"/>
      <c r="FB3" s="2"/>
      <c r="FC3" s="2"/>
      <c r="FD3" s="2"/>
      <c r="FE3" s="2"/>
      <c r="FF3" s="2"/>
      <c r="FG3" s="2"/>
      <c r="FH3" s="2"/>
      <c r="FI3" s="2"/>
      <c r="FJ3" s="2" t="s">
        <v>23</v>
      </c>
      <c r="FK3" s="2">
        <v>7</v>
      </c>
      <c r="FL3" s="2" t="s">
        <v>23</v>
      </c>
      <c r="FM3" s="2">
        <v>13800</v>
      </c>
      <c r="FN3" s="2">
        <v>3</v>
      </c>
      <c r="FO3" s="2">
        <v>17500</v>
      </c>
      <c r="FP3" s="2" t="s">
        <v>23</v>
      </c>
      <c r="FQ3" s="2">
        <v>4</v>
      </c>
      <c r="FR3" s="2" t="s">
        <v>23</v>
      </c>
      <c r="FS3" s="2">
        <v>44520</v>
      </c>
      <c r="FT3" s="2">
        <v>3</v>
      </c>
      <c r="FU3" s="2">
        <v>329118</v>
      </c>
      <c r="FV3" s="2">
        <v>44520</v>
      </c>
      <c r="FW3" s="2">
        <v>3</v>
      </c>
      <c r="FX3" s="2">
        <v>329118</v>
      </c>
      <c r="FY3" s="2" t="s">
        <v>23</v>
      </c>
      <c r="FZ3" s="2">
        <v>6</v>
      </c>
      <c r="GA3" s="2">
        <v>60600</v>
      </c>
      <c r="GB3" s="2">
        <v>2600</v>
      </c>
      <c r="GC3" s="2">
        <v>4</v>
      </c>
      <c r="GD3" s="2">
        <v>15600</v>
      </c>
      <c r="GE3" s="2" t="s">
        <v>23</v>
      </c>
      <c r="GF3" s="2">
        <v>4</v>
      </c>
      <c r="GG3" s="2">
        <v>45000</v>
      </c>
      <c r="GH3" s="2" t="s">
        <v>23</v>
      </c>
      <c r="GI3" s="2">
        <v>1</v>
      </c>
      <c r="GJ3" s="2" t="s">
        <v>23</v>
      </c>
      <c r="GK3" s="2" t="s">
        <v>23</v>
      </c>
      <c r="GL3" s="2">
        <v>1</v>
      </c>
      <c r="GM3" s="2" t="s">
        <v>23</v>
      </c>
      <c r="GN3" s="2">
        <v>30765</v>
      </c>
      <c r="GO3" s="2">
        <v>3</v>
      </c>
      <c r="GP3" s="2">
        <v>68295</v>
      </c>
      <c r="GQ3" s="2">
        <v>30765</v>
      </c>
      <c r="GR3" s="2">
        <v>3</v>
      </c>
      <c r="GS3" s="2">
        <v>68295</v>
      </c>
      <c r="GT3" s="2"/>
      <c r="GU3" s="2"/>
      <c r="GV3" s="2"/>
      <c r="GW3" s="2"/>
      <c r="GX3" s="2"/>
      <c r="GY3" s="2"/>
      <c r="GZ3" s="2">
        <v>16400</v>
      </c>
      <c r="HA3" s="2">
        <v>7</v>
      </c>
      <c r="HB3" s="2">
        <v>33100</v>
      </c>
      <c r="HC3" s="2">
        <v>981107</v>
      </c>
      <c r="HD3" s="2">
        <v>16</v>
      </c>
      <c r="HE3" s="2" t="s">
        <v>23</v>
      </c>
      <c r="HF3" s="2">
        <v>129627</v>
      </c>
      <c r="HG3" s="2">
        <v>10</v>
      </c>
      <c r="HH3" s="2" t="s">
        <v>23</v>
      </c>
      <c r="HI3" s="2" t="s">
        <v>23</v>
      </c>
      <c r="HJ3" s="2">
        <v>4</v>
      </c>
      <c r="HK3" s="2" t="s">
        <v>23</v>
      </c>
      <c r="HL3" s="2" t="s">
        <v>23</v>
      </c>
      <c r="HM3" s="2">
        <v>4</v>
      </c>
      <c r="HN3" s="2" t="s">
        <v>23</v>
      </c>
      <c r="HO3" s="2" t="s">
        <v>23</v>
      </c>
      <c r="HP3" s="2">
        <v>1</v>
      </c>
      <c r="HQ3" s="2" t="s">
        <v>23</v>
      </c>
      <c r="HR3" s="2" t="s">
        <v>23</v>
      </c>
      <c r="HS3" s="2">
        <v>1</v>
      </c>
      <c r="HT3" s="2" t="s">
        <v>23</v>
      </c>
      <c r="HU3" s="2" t="s">
        <v>23</v>
      </c>
      <c r="HV3" s="2">
        <v>1</v>
      </c>
      <c r="HW3" s="2" t="s">
        <v>23</v>
      </c>
      <c r="HX3" s="2" t="s">
        <v>23</v>
      </c>
      <c r="HY3" s="2">
        <v>2</v>
      </c>
      <c r="HZ3" s="2" t="s">
        <v>23</v>
      </c>
      <c r="IA3" s="2"/>
      <c r="IB3" s="2"/>
      <c r="IC3" s="2"/>
      <c r="ID3" s="2" t="s">
        <v>23</v>
      </c>
      <c r="IE3" s="2">
        <v>2</v>
      </c>
      <c r="IF3" s="2" t="s">
        <v>23</v>
      </c>
      <c r="IG3" s="2" t="s">
        <v>23</v>
      </c>
      <c r="IH3" s="2">
        <v>4</v>
      </c>
      <c r="II3" s="2">
        <v>109300</v>
      </c>
      <c r="IJ3" s="2" t="s">
        <v>23</v>
      </c>
      <c r="IK3" s="2">
        <v>1</v>
      </c>
      <c r="IL3" s="2" t="s">
        <v>23</v>
      </c>
      <c r="IM3" s="2" t="s">
        <v>23</v>
      </c>
      <c r="IN3" s="2">
        <v>4</v>
      </c>
      <c r="IO3" s="2" t="s">
        <v>23</v>
      </c>
      <c r="IP3" s="2" t="s">
        <v>23</v>
      </c>
      <c r="IQ3" s="2">
        <v>1</v>
      </c>
      <c r="IR3" s="2" t="s">
        <v>23</v>
      </c>
      <c r="IS3" s="2" t="s">
        <v>23</v>
      </c>
      <c r="IT3" s="2">
        <v>10</v>
      </c>
      <c r="IU3" s="2" t="s">
        <v>23</v>
      </c>
      <c r="IV3" s="2" t="s">
        <v>23</v>
      </c>
      <c r="IW3" s="2">
        <v>13</v>
      </c>
      <c r="IX3" s="2">
        <v>121374</v>
      </c>
      <c r="IY3" s="2">
        <v>149500</v>
      </c>
      <c r="IZ3" s="2">
        <v>3</v>
      </c>
      <c r="JA3" s="2">
        <v>73000</v>
      </c>
      <c r="JB3" s="2"/>
      <c r="JC3" s="2"/>
      <c r="JD3" s="2"/>
      <c r="JE3" s="2"/>
      <c r="JF3" s="2"/>
      <c r="JG3" s="2"/>
      <c r="JH3" s="2"/>
      <c r="JI3" s="2"/>
      <c r="JJ3" s="2"/>
      <c r="JK3" s="2"/>
      <c r="JL3" s="2"/>
      <c r="JM3" s="2"/>
      <c r="JN3" s="2"/>
      <c r="JO3" s="2"/>
      <c r="JP3" s="2"/>
      <c r="JQ3" s="2" t="s">
        <v>23</v>
      </c>
      <c r="JR3" s="2">
        <v>1</v>
      </c>
      <c r="JS3" s="2" t="s">
        <v>23</v>
      </c>
      <c r="JT3" s="2" t="s">
        <v>23</v>
      </c>
      <c r="JU3" s="2">
        <v>1</v>
      </c>
      <c r="JV3" s="2" t="s">
        <v>23</v>
      </c>
      <c r="JW3" s="2" t="s">
        <v>23</v>
      </c>
      <c r="JX3" s="2">
        <v>1</v>
      </c>
      <c r="JY3" s="2" t="s">
        <v>23</v>
      </c>
      <c r="JZ3" s="2" t="s">
        <v>23</v>
      </c>
      <c r="KA3" s="2">
        <v>2</v>
      </c>
      <c r="KB3" s="2" t="s">
        <v>23</v>
      </c>
      <c r="KC3" s="2"/>
      <c r="KD3" s="2"/>
      <c r="KE3" s="2"/>
      <c r="KF3" s="2" t="s">
        <v>23</v>
      </c>
      <c r="KG3" s="2">
        <v>2</v>
      </c>
      <c r="KH3" s="2" t="s">
        <v>23</v>
      </c>
      <c r="KI3" s="2" t="s">
        <v>23</v>
      </c>
      <c r="KJ3" s="2">
        <v>1</v>
      </c>
      <c r="KK3" s="2" t="s">
        <v>23</v>
      </c>
      <c r="KL3" s="2" t="s">
        <v>23</v>
      </c>
      <c r="KM3" s="2">
        <v>3</v>
      </c>
      <c r="KN3" s="2" t="s">
        <v>23</v>
      </c>
      <c r="KO3" s="2"/>
      <c r="KP3" s="2"/>
      <c r="KQ3" s="2"/>
      <c r="KR3" s="2"/>
      <c r="KS3" s="2" t="s">
        <v>23</v>
      </c>
      <c r="KT3" s="2">
        <v>38</v>
      </c>
      <c r="KU3" s="2" t="s">
        <v>23</v>
      </c>
    </row>
    <row r="4" spans="1:307" x14ac:dyDescent="0.25">
      <c r="A4" s="2">
        <v>2012</v>
      </c>
      <c r="B4" s="2"/>
      <c r="C4" s="2">
        <v>50</v>
      </c>
      <c r="D4" s="2">
        <v>47</v>
      </c>
      <c r="E4" s="2" t="s">
        <v>23</v>
      </c>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v>94</v>
      </c>
      <c r="AZ4" s="2">
        <v>24</v>
      </c>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c r="FB4" s="2"/>
      <c r="FC4" s="2"/>
      <c r="FD4" s="2"/>
      <c r="FE4" s="2"/>
      <c r="FF4" s="2"/>
      <c r="FG4" s="2"/>
      <c r="FH4" s="2"/>
      <c r="FI4" s="2"/>
      <c r="FJ4" s="2"/>
      <c r="FK4" s="2"/>
      <c r="FL4" s="2"/>
      <c r="FM4" s="2"/>
      <c r="FN4" s="2"/>
      <c r="FO4" s="2"/>
      <c r="FP4" s="2"/>
      <c r="FQ4" s="2"/>
      <c r="FR4" s="2"/>
      <c r="FS4" s="2"/>
      <c r="FT4" s="2"/>
      <c r="FU4" s="2"/>
      <c r="FV4" s="2"/>
      <c r="FW4" s="2"/>
      <c r="FX4" s="2"/>
      <c r="FY4" s="2"/>
      <c r="FZ4" s="2"/>
      <c r="GA4" s="2"/>
      <c r="GB4" s="2"/>
      <c r="GC4" s="2"/>
      <c r="GD4" s="2"/>
      <c r="GE4" s="2"/>
      <c r="GF4" s="2"/>
      <c r="GG4" s="2"/>
      <c r="GH4" s="2"/>
      <c r="GI4" s="2"/>
      <c r="GJ4" s="2"/>
      <c r="GK4" s="2"/>
      <c r="GL4" s="2"/>
      <c r="GM4" s="2"/>
      <c r="GN4" s="2"/>
      <c r="GO4" s="2"/>
      <c r="GP4" s="2"/>
      <c r="GQ4" s="2"/>
      <c r="GR4" s="2"/>
      <c r="GS4" s="2"/>
      <c r="GT4" s="2"/>
      <c r="GU4" s="2"/>
      <c r="GV4" s="2"/>
      <c r="GW4" s="2"/>
      <c r="GX4" s="2"/>
      <c r="GY4" s="2"/>
      <c r="GZ4" s="2"/>
      <c r="HA4" s="2"/>
      <c r="HB4" s="2"/>
      <c r="HC4" s="2"/>
      <c r="HD4" s="2"/>
      <c r="HE4" s="2"/>
      <c r="HF4" s="2"/>
      <c r="HG4" s="2"/>
      <c r="HH4" s="2"/>
      <c r="HI4" s="2"/>
      <c r="HJ4" s="2"/>
      <c r="HK4" s="2"/>
      <c r="HL4" s="2"/>
      <c r="HM4" s="2"/>
      <c r="HN4" s="2"/>
      <c r="HO4" s="2"/>
      <c r="HP4" s="2"/>
      <c r="HQ4" s="2"/>
      <c r="HR4" s="2"/>
      <c r="HS4" s="2"/>
      <c r="HT4" s="2"/>
      <c r="HU4" s="2"/>
      <c r="HV4" s="2"/>
      <c r="HW4" s="2"/>
      <c r="HX4" s="2"/>
      <c r="HY4" s="2"/>
      <c r="HZ4" s="2"/>
      <c r="IA4" s="2"/>
      <c r="IB4" s="2"/>
      <c r="IC4" s="2"/>
      <c r="ID4" s="2"/>
      <c r="IE4" s="2"/>
      <c r="IF4" s="2"/>
      <c r="IG4" s="2"/>
      <c r="IH4" s="2"/>
      <c r="II4" s="2"/>
      <c r="IJ4" s="2"/>
      <c r="IK4" s="2"/>
      <c r="IL4" s="2"/>
      <c r="IM4" s="2"/>
      <c r="IN4" s="2"/>
      <c r="IO4" s="2"/>
      <c r="IP4" s="2"/>
      <c r="IQ4" s="2"/>
      <c r="IR4" s="2"/>
      <c r="IS4" s="2"/>
      <c r="IT4" s="2"/>
      <c r="IU4" s="2"/>
      <c r="IV4" s="2"/>
      <c r="IW4" s="2"/>
      <c r="IX4" s="2"/>
      <c r="IY4" s="2"/>
      <c r="IZ4" s="2"/>
      <c r="JA4" s="2"/>
      <c r="JB4" s="2"/>
      <c r="JC4" s="2"/>
      <c r="JD4" s="2"/>
      <c r="JE4" s="2"/>
      <c r="JF4" s="2"/>
      <c r="JG4" s="2"/>
      <c r="JH4" s="2"/>
      <c r="JI4" s="2"/>
      <c r="JJ4" s="2"/>
      <c r="JK4" s="2"/>
      <c r="JL4" s="2"/>
      <c r="JM4" s="2"/>
      <c r="JN4" s="2"/>
      <c r="JO4" s="2"/>
      <c r="JP4" s="2"/>
      <c r="JQ4" s="2"/>
      <c r="JR4" s="2"/>
      <c r="JS4" s="2"/>
      <c r="JT4" s="2"/>
      <c r="JU4" s="2"/>
      <c r="JV4" s="2"/>
      <c r="JW4" s="2"/>
      <c r="JX4" s="2"/>
      <c r="JY4" s="2"/>
      <c r="JZ4" s="2"/>
      <c r="KA4" s="2"/>
      <c r="KB4" s="2"/>
      <c r="KC4" s="2"/>
      <c r="KD4" s="2"/>
      <c r="KE4" s="2"/>
      <c r="KF4" s="2"/>
      <c r="KG4" s="2"/>
      <c r="KH4" s="2"/>
      <c r="KI4" s="2"/>
      <c r="KJ4" s="2"/>
      <c r="KK4" s="2"/>
      <c r="KL4" s="2"/>
      <c r="KM4" s="2"/>
      <c r="KN4" s="2"/>
      <c r="KO4" s="2">
        <v>29</v>
      </c>
      <c r="KP4" s="2">
        <v>215431</v>
      </c>
      <c r="KQ4" s="2"/>
      <c r="KR4" s="2"/>
      <c r="KS4" s="2"/>
      <c r="KT4" s="2"/>
      <c r="KU4" s="2"/>
    </row>
    <row r="5" spans="1:307" x14ac:dyDescent="0.25">
      <c r="A5" s="2">
        <v>2013</v>
      </c>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v>28</v>
      </c>
      <c r="BB5" s="2">
        <v>40</v>
      </c>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c r="FB5" s="2"/>
      <c r="FC5" s="2"/>
      <c r="FD5" s="2"/>
      <c r="FE5" s="2"/>
      <c r="FF5" s="2"/>
      <c r="FG5" s="2"/>
      <c r="FH5" s="2"/>
      <c r="FI5" s="2"/>
      <c r="FJ5" s="2"/>
      <c r="FK5" s="2"/>
      <c r="FL5" s="2"/>
      <c r="FM5" s="2"/>
      <c r="FN5" s="2"/>
      <c r="FO5" s="2"/>
      <c r="FP5" s="2"/>
      <c r="FQ5" s="2"/>
      <c r="FR5" s="2"/>
      <c r="FS5" s="2"/>
      <c r="FT5" s="2"/>
      <c r="FU5" s="2"/>
      <c r="FV5" s="2"/>
      <c r="FW5" s="2"/>
      <c r="FX5" s="2"/>
      <c r="FY5" s="2"/>
      <c r="FZ5" s="2"/>
      <c r="GA5" s="2"/>
      <c r="GB5" s="2"/>
      <c r="GC5" s="2"/>
      <c r="GD5" s="2"/>
      <c r="GE5" s="2"/>
      <c r="GF5" s="2"/>
      <c r="GG5" s="2"/>
      <c r="GH5" s="2"/>
      <c r="GI5" s="2"/>
      <c r="GJ5" s="2"/>
      <c r="GK5" s="2"/>
      <c r="GL5" s="2"/>
      <c r="GM5" s="2"/>
      <c r="GN5" s="2"/>
      <c r="GO5" s="2"/>
      <c r="GP5" s="2"/>
      <c r="GQ5" s="2"/>
      <c r="GR5" s="2"/>
      <c r="GS5" s="2"/>
      <c r="GT5" s="2"/>
      <c r="GU5" s="2"/>
      <c r="GV5" s="2"/>
      <c r="GW5" s="2"/>
      <c r="GX5" s="2"/>
      <c r="GY5" s="2"/>
      <c r="GZ5" s="2"/>
      <c r="HA5" s="2"/>
      <c r="HB5" s="2"/>
      <c r="HC5" s="2"/>
      <c r="HD5" s="2"/>
      <c r="HE5" s="2"/>
      <c r="HF5" s="2"/>
      <c r="HG5" s="2"/>
      <c r="HH5" s="2"/>
      <c r="HI5" s="2"/>
      <c r="HJ5" s="2"/>
      <c r="HK5" s="2"/>
      <c r="HL5" s="2"/>
      <c r="HM5" s="2"/>
      <c r="HN5" s="2"/>
      <c r="HO5" s="2"/>
      <c r="HP5" s="2"/>
      <c r="HQ5" s="2"/>
      <c r="HR5" s="2"/>
      <c r="HS5" s="2"/>
      <c r="HT5" s="2"/>
      <c r="HU5" s="2"/>
      <c r="HV5" s="2"/>
      <c r="HW5" s="2"/>
      <c r="HX5" s="2"/>
      <c r="HY5" s="2"/>
      <c r="HZ5" s="2"/>
      <c r="IA5" s="2"/>
      <c r="IB5" s="2"/>
      <c r="IC5" s="2"/>
      <c r="ID5" s="2"/>
      <c r="IE5" s="2"/>
      <c r="IF5" s="2"/>
      <c r="IG5" s="2"/>
      <c r="IH5" s="2"/>
      <c r="II5" s="2"/>
      <c r="IJ5" s="2"/>
      <c r="IK5" s="2"/>
      <c r="IL5" s="2"/>
      <c r="IM5" s="2"/>
      <c r="IN5" s="2"/>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2"/>
      <c r="JX5" s="2"/>
      <c r="JY5" s="2"/>
      <c r="JZ5" s="2"/>
      <c r="KA5" s="2"/>
      <c r="KB5" s="2"/>
      <c r="KC5" s="2"/>
      <c r="KD5" s="2"/>
      <c r="KE5" s="2"/>
      <c r="KF5" s="2"/>
      <c r="KG5" s="2"/>
      <c r="KH5" s="2"/>
      <c r="KI5" s="2"/>
      <c r="KJ5" s="2"/>
      <c r="KK5" s="2"/>
      <c r="KL5" s="2"/>
      <c r="KM5" s="2"/>
      <c r="KN5" s="2"/>
      <c r="KO5" s="2"/>
      <c r="KP5" s="2"/>
      <c r="KQ5" s="2">
        <v>24</v>
      </c>
      <c r="KR5" s="2">
        <v>40880</v>
      </c>
      <c r="KS5" s="2"/>
      <c r="KT5" s="2"/>
      <c r="KU5" s="2"/>
    </row>
    <row r="6" spans="1:307" x14ac:dyDescent="0.25">
      <c r="A6" s="2">
        <v>2014</v>
      </c>
      <c r="B6" s="2">
        <v>1556708</v>
      </c>
      <c r="C6" s="2"/>
      <c r="D6" s="2">
        <v>25</v>
      </c>
      <c r="E6" s="2">
        <v>2186273</v>
      </c>
      <c r="F6" s="2">
        <v>158512</v>
      </c>
      <c r="G6" s="2">
        <v>5</v>
      </c>
      <c r="H6" s="2">
        <v>138656</v>
      </c>
      <c r="I6" s="2" t="s">
        <v>23</v>
      </c>
      <c r="J6" s="2">
        <v>1</v>
      </c>
      <c r="K6" s="2" t="s">
        <v>23</v>
      </c>
      <c r="L6" s="2"/>
      <c r="M6" s="2"/>
      <c r="N6" s="2"/>
      <c r="O6" s="2" t="s">
        <v>23</v>
      </c>
      <c r="P6" s="2">
        <v>1</v>
      </c>
      <c r="Q6" s="2" t="s">
        <v>23</v>
      </c>
      <c r="R6" s="2"/>
      <c r="S6" s="2"/>
      <c r="T6" s="2"/>
      <c r="U6" s="2"/>
      <c r="V6" s="2"/>
      <c r="W6" s="2"/>
      <c r="X6" s="2"/>
      <c r="Y6" s="2"/>
      <c r="Z6" s="2"/>
      <c r="AA6" s="2"/>
      <c r="AB6" s="2"/>
      <c r="AC6" s="2"/>
      <c r="AD6" s="2" t="s">
        <v>23</v>
      </c>
      <c r="AE6" s="2">
        <v>1</v>
      </c>
      <c r="AF6" s="2" t="s">
        <v>23</v>
      </c>
      <c r="AG6" s="2" t="s">
        <v>23</v>
      </c>
      <c r="AH6" s="2">
        <v>1</v>
      </c>
      <c r="AI6" s="2" t="s">
        <v>23</v>
      </c>
      <c r="AJ6" s="2" t="s">
        <v>23</v>
      </c>
      <c r="AK6" s="2">
        <v>3</v>
      </c>
      <c r="AL6" s="2" t="s">
        <v>23</v>
      </c>
      <c r="AM6" s="2"/>
      <c r="AN6" s="2"/>
      <c r="AO6" s="2"/>
      <c r="AP6" s="2" t="s">
        <v>23</v>
      </c>
      <c r="AQ6" s="2">
        <v>3</v>
      </c>
      <c r="AR6" s="2" t="s">
        <v>23</v>
      </c>
      <c r="AS6" s="2"/>
      <c r="AT6" s="2"/>
      <c r="AU6" s="2"/>
      <c r="AV6" s="2">
        <v>158512</v>
      </c>
      <c r="AW6" s="2">
        <v>5</v>
      </c>
      <c r="AX6" s="2">
        <v>138656</v>
      </c>
      <c r="AY6" s="2"/>
      <c r="AZ6" s="2"/>
      <c r="BA6" s="2"/>
      <c r="BB6" s="2"/>
      <c r="BC6" s="2">
        <v>177543</v>
      </c>
      <c r="BD6" s="2">
        <v>7</v>
      </c>
      <c r="BE6" s="2" t="s">
        <v>23</v>
      </c>
      <c r="BF6" s="2" t="s">
        <v>23</v>
      </c>
      <c r="BG6" s="2">
        <v>1</v>
      </c>
      <c r="BH6" s="2" t="s">
        <v>23</v>
      </c>
      <c r="BI6" s="2" t="s">
        <v>23</v>
      </c>
      <c r="BJ6" s="2">
        <v>1</v>
      </c>
      <c r="BK6" s="2" t="s">
        <v>23</v>
      </c>
      <c r="BL6" s="2" t="s">
        <v>23</v>
      </c>
      <c r="BM6" s="2">
        <v>1</v>
      </c>
      <c r="BN6" s="2" t="s">
        <v>23</v>
      </c>
      <c r="BO6" s="2" t="s">
        <v>23</v>
      </c>
      <c r="BP6" s="2">
        <v>1</v>
      </c>
      <c r="BQ6" s="2" t="s">
        <v>23</v>
      </c>
      <c r="BR6" s="2" t="s">
        <v>23</v>
      </c>
      <c r="BS6" s="2">
        <v>2</v>
      </c>
      <c r="BT6" s="2" t="s">
        <v>23</v>
      </c>
      <c r="BU6" s="2" t="s">
        <v>23</v>
      </c>
      <c r="BV6" s="2">
        <v>1</v>
      </c>
      <c r="BW6" s="2" t="s">
        <v>23</v>
      </c>
      <c r="BX6" s="2" t="s">
        <v>23</v>
      </c>
      <c r="BY6" s="2">
        <v>1</v>
      </c>
      <c r="BZ6" s="2" t="s">
        <v>23</v>
      </c>
      <c r="CA6" s="2" t="s">
        <v>23</v>
      </c>
      <c r="CB6" s="2">
        <v>1</v>
      </c>
      <c r="CC6" s="2" t="s">
        <v>23</v>
      </c>
      <c r="CD6" s="2" t="s">
        <v>23</v>
      </c>
      <c r="CE6" s="2">
        <v>1</v>
      </c>
      <c r="CF6" s="2" t="s">
        <v>23</v>
      </c>
      <c r="CG6" s="2" t="s">
        <v>23</v>
      </c>
      <c r="CH6" s="2">
        <v>2</v>
      </c>
      <c r="CI6" s="2" t="s">
        <v>23</v>
      </c>
      <c r="CJ6" s="2">
        <v>77000</v>
      </c>
      <c r="CK6" s="2">
        <v>4</v>
      </c>
      <c r="CL6" s="2">
        <v>338401</v>
      </c>
      <c r="CM6" s="2"/>
      <c r="CN6" s="2"/>
      <c r="CO6" s="2"/>
      <c r="CP6" s="2"/>
      <c r="CQ6" s="2"/>
      <c r="CR6" s="2"/>
      <c r="CS6" s="2" t="s">
        <v>23</v>
      </c>
      <c r="CT6" s="2">
        <v>1</v>
      </c>
      <c r="CU6" s="2" t="s">
        <v>23</v>
      </c>
      <c r="CV6" s="2" t="s">
        <v>23</v>
      </c>
      <c r="CW6" s="2">
        <v>1</v>
      </c>
      <c r="CX6" s="2" t="s">
        <v>23</v>
      </c>
      <c r="CY6" s="2" t="s">
        <v>23</v>
      </c>
      <c r="CZ6" s="2">
        <v>1</v>
      </c>
      <c r="DA6" s="2" t="s">
        <v>23</v>
      </c>
      <c r="DB6" s="2" t="s">
        <v>23</v>
      </c>
      <c r="DC6" s="2">
        <v>1</v>
      </c>
      <c r="DD6" s="2" t="s">
        <v>23</v>
      </c>
      <c r="DE6" s="2"/>
      <c r="DF6" s="2"/>
      <c r="DG6" s="2"/>
      <c r="DH6" s="2"/>
      <c r="DI6" s="2"/>
      <c r="DJ6" s="2"/>
      <c r="DK6" s="2" t="s">
        <v>23</v>
      </c>
      <c r="DL6" s="2">
        <v>2</v>
      </c>
      <c r="DM6" s="2" t="s">
        <v>23</v>
      </c>
      <c r="DN6" s="2" t="s">
        <v>23</v>
      </c>
      <c r="DO6" s="2">
        <v>2</v>
      </c>
      <c r="DP6" s="2" t="s">
        <v>23</v>
      </c>
      <c r="DQ6" s="2">
        <v>77000</v>
      </c>
      <c r="DR6" s="2">
        <v>4</v>
      </c>
      <c r="DS6" s="2">
        <v>338401</v>
      </c>
      <c r="DT6" s="2" t="s">
        <v>23</v>
      </c>
      <c r="DU6" s="2">
        <v>1</v>
      </c>
      <c r="DV6" s="2" t="s">
        <v>23</v>
      </c>
      <c r="DW6" s="2" t="s">
        <v>23</v>
      </c>
      <c r="DX6" s="2">
        <v>6</v>
      </c>
      <c r="DY6" s="2" t="s">
        <v>23</v>
      </c>
      <c r="DZ6" s="2">
        <v>508053</v>
      </c>
      <c r="EA6" s="2">
        <v>11</v>
      </c>
      <c r="EB6" s="2">
        <v>691921</v>
      </c>
      <c r="EC6" s="2"/>
      <c r="ED6" s="2"/>
      <c r="EE6" s="2"/>
      <c r="EF6" s="2"/>
      <c r="EG6" s="2"/>
      <c r="EH6" s="2"/>
      <c r="EI6" s="2"/>
      <c r="EJ6" s="2"/>
      <c r="EK6" s="2"/>
      <c r="EL6" s="2"/>
      <c r="EM6" s="2"/>
      <c r="EN6" s="2"/>
      <c r="EO6" s="2" t="s">
        <v>23</v>
      </c>
      <c r="EP6" s="2">
        <v>1</v>
      </c>
      <c r="EQ6" s="2" t="s">
        <v>23</v>
      </c>
      <c r="ER6" s="2" t="s">
        <v>23</v>
      </c>
      <c r="ES6" s="2">
        <v>1</v>
      </c>
      <c r="ET6" s="2" t="s">
        <v>23</v>
      </c>
      <c r="EU6" s="2"/>
      <c r="EV6" s="2"/>
      <c r="EW6" s="2"/>
      <c r="EX6" s="2"/>
      <c r="EY6" s="2"/>
      <c r="EZ6" s="2"/>
      <c r="FA6" s="2"/>
      <c r="FB6" s="2"/>
      <c r="FC6" s="2"/>
      <c r="FD6" s="2"/>
      <c r="FE6" s="2"/>
      <c r="FF6" s="2"/>
      <c r="FG6" s="2"/>
      <c r="FH6" s="2"/>
      <c r="FI6" s="2"/>
      <c r="FJ6" s="2"/>
      <c r="FK6" s="2"/>
      <c r="FL6" s="2"/>
      <c r="FM6" s="2"/>
      <c r="FN6" s="2"/>
      <c r="FO6" s="2"/>
      <c r="FP6" s="2"/>
      <c r="FQ6" s="2"/>
      <c r="FR6" s="2"/>
      <c r="FS6" s="2" t="s">
        <v>23</v>
      </c>
      <c r="FT6" s="2">
        <v>1</v>
      </c>
      <c r="FU6" s="2" t="s">
        <v>23</v>
      </c>
      <c r="FV6" s="2" t="s">
        <v>23</v>
      </c>
      <c r="FW6" s="2">
        <v>1</v>
      </c>
      <c r="FX6" s="2" t="s">
        <v>23</v>
      </c>
      <c r="FY6" s="2" t="s">
        <v>23</v>
      </c>
      <c r="FZ6" s="2">
        <v>1</v>
      </c>
      <c r="GA6" s="2" t="s">
        <v>23</v>
      </c>
      <c r="GB6" s="2"/>
      <c r="GC6" s="2"/>
      <c r="GD6" s="2"/>
      <c r="GE6" s="2" t="s">
        <v>23</v>
      </c>
      <c r="GF6" s="2">
        <v>1</v>
      </c>
      <c r="GG6" s="2" t="s">
        <v>23</v>
      </c>
      <c r="GH6" s="2"/>
      <c r="GI6" s="2"/>
      <c r="GJ6" s="2"/>
      <c r="GK6" s="2"/>
      <c r="GL6" s="2"/>
      <c r="GM6" s="2"/>
      <c r="GN6" s="2" t="s">
        <v>23</v>
      </c>
      <c r="GO6" s="2">
        <v>1</v>
      </c>
      <c r="GP6" s="2" t="s">
        <v>23</v>
      </c>
      <c r="GQ6" s="2" t="s">
        <v>23</v>
      </c>
      <c r="GR6" s="2">
        <v>1</v>
      </c>
      <c r="GS6" s="2" t="s">
        <v>23</v>
      </c>
      <c r="GT6" s="2"/>
      <c r="GU6" s="2"/>
      <c r="GV6" s="2"/>
      <c r="GW6" s="2"/>
      <c r="GX6" s="2"/>
      <c r="GY6" s="2"/>
      <c r="GZ6" s="2">
        <v>46000</v>
      </c>
      <c r="HA6" s="2">
        <v>3</v>
      </c>
      <c r="HB6" s="2">
        <v>200000</v>
      </c>
      <c r="HC6" s="2">
        <v>462053</v>
      </c>
      <c r="HD6" s="2">
        <v>10</v>
      </c>
      <c r="HE6" s="2">
        <v>491921</v>
      </c>
      <c r="HF6" s="2" t="s">
        <v>23</v>
      </c>
      <c r="HG6" s="2">
        <v>5</v>
      </c>
      <c r="HH6" s="2">
        <v>802350</v>
      </c>
      <c r="HI6" s="2"/>
      <c r="HJ6" s="2"/>
      <c r="HK6" s="2"/>
      <c r="HL6" s="2"/>
      <c r="HM6" s="2"/>
      <c r="HN6" s="2"/>
      <c r="HO6" s="2"/>
      <c r="HP6" s="2"/>
      <c r="HQ6" s="2"/>
      <c r="HR6" s="2"/>
      <c r="HS6" s="2"/>
      <c r="HT6" s="2"/>
      <c r="HU6" s="2"/>
      <c r="HV6" s="2"/>
      <c r="HW6" s="2"/>
      <c r="HX6" s="2" t="s">
        <v>23</v>
      </c>
      <c r="HY6" s="2">
        <v>4</v>
      </c>
      <c r="HZ6" s="2" t="s">
        <v>23</v>
      </c>
      <c r="IA6" s="2" t="s">
        <v>23</v>
      </c>
      <c r="IB6" s="2">
        <v>2</v>
      </c>
      <c r="IC6" s="2" t="s">
        <v>23</v>
      </c>
      <c r="ID6" s="2" t="s">
        <v>23</v>
      </c>
      <c r="IE6" s="2">
        <v>4</v>
      </c>
      <c r="IF6" s="2" t="s">
        <v>23</v>
      </c>
      <c r="IG6" s="2" t="s">
        <v>23</v>
      </c>
      <c r="IH6" s="2">
        <v>1</v>
      </c>
      <c r="II6" s="2" t="s">
        <v>23</v>
      </c>
      <c r="IJ6" s="2"/>
      <c r="IK6" s="2"/>
      <c r="IL6" s="2"/>
      <c r="IM6" s="2" t="s">
        <v>23</v>
      </c>
      <c r="IN6" s="2">
        <v>1</v>
      </c>
      <c r="IO6" s="2" t="s">
        <v>23</v>
      </c>
      <c r="IP6" s="2" t="s">
        <v>23</v>
      </c>
      <c r="IQ6" s="2">
        <v>2</v>
      </c>
      <c r="IR6" s="2" t="s">
        <v>23</v>
      </c>
      <c r="IS6" s="2" t="s">
        <v>23</v>
      </c>
      <c r="IT6" s="2">
        <v>5</v>
      </c>
      <c r="IU6" s="2" t="s">
        <v>23</v>
      </c>
      <c r="IV6" s="2">
        <v>102910</v>
      </c>
      <c r="IW6" s="2">
        <v>6</v>
      </c>
      <c r="IX6" s="2">
        <v>490675</v>
      </c>
      <c r="IY6" s="2" t="s">
        <v>23</v>
      </c>
      <c r="IZ6" s="2">
        <v>2</v>
      </c>
      <c r="JA6" s="2" t="s">
        <v>23</v>
      </c>
      <c r="JB6" s="2" t="s">
        <v>23</v>
      </c>
      <c r="JC6" s="2">
        <v>1</v>
      </c>
      <c r="JD6" s="2" t="s">
        <v>23</v>
      </c>
      <c r="JE6" s="2" t="s">
        <v>23</v>
      </c>
      <c r="JF6" s="2">
        <v>1</v>
      </c>
      <c r="JG6" s="2" t="s">
        <v>23</v>
      </c>
      <c r="JH6" s="2" t="s">
        <v>23</v>
      </c>
      <c r="JI6" s="2">
        <v>1</v>
      </c>
      <c r="JJ6" s="2" t="s">
        <v>23</v>
      </c>
      <c r="JK6" s="2" t="s">
        <v>23</v>
      </c>
      <c r="JL6" s="2">
        <v>1</v>
      </c>
      <c r="JM6" s="2" t="s">
        <v>23</v>
      </c>
      <c r="JN6" s="2" t="s">
        <v>23</v>
      </c>
      <c r="JO6" s="2">
        <v>1</v>
      </c>
      <c r="JP6" s="2" t="s">
        <v>23</v>
      </c>
      <c r="JQ6" s="2"/>
      <c r="JR6" s="2"/>
      <c r="JS6" s="2"/>
      <c r="JT6" s="2"/>
      <c r="JU6" s="2"/>
      <c r="JV6" s="2"/>
      <c r="JW6" s="2"/>
      <c r="JX6" s="2"/>
      <c r="JY6" s="2"/>
      <c r="JZ6" s="2"/>
      <c r="KA6" s="2"/>
      <c r="KB6" s="2"/>
      <c r="KC6" s="2"/>
      <c r="KD6" s="2"/>
      <c r="KE6" s="2"/>
      <c r="KF6" s="2"/>
      <c r="KG6" s="2"/>
      <c r="KH6" s="2"/>
      <c r="KI6" s="2" t="s">
        <v>23</v>
      </c>
      <c r="KJ6" s="2">
        <v>2</v>
      </c>
      <c r="KK6" s="2" t="s">
        <v>23</v>
      </c>
      <c r="KL6" s="2" t="s">
        <v>23</v>
      </c>
      <c r="KM6" s="2">
        <v>1</v>
      </c>
      <c r="KN6" s="2" t="s">
        <v>23</v>
      </c>
      <c r="KO6" s="2"/>
      <c r="KP6" s="2"/>
      <c r="KQ6" s="2"/>
      <c r="KR6" s="2"/>
      <c r="KS6" s="2">
        <v>1453798</v>
      </c>
      <c r="KT6" s="2">
        <v>22</v>
      </c>
      <c r="KU6" s="2">
        <v>1695598</v>
      </c>
    </row>
    <row r="7" spans="1:307" x14ac:dyDescent="0.25">
      <c r="A7" s="2">
        <v>2017</v>
      </c>
      <c r="B7" s="2"/>
      <c r="C7" s="2">
        <v>65</v>
      </c>
      <c r="D7" s="2">
        <v>63</v>
      </c>
      <c r="E7" s="2">
        <v>1272592</v>
      </c>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v>36</v>
      </c>
      <c r="AZ7" s="2">
        <v>33</v>
      </c>
      <c r="BA7" s="2"/>
      <c r="BB7" s="2"/>
      <c r="BC7" s="2"/>
      <c r="BD7" s="2"/>
      <c r="BE7" s="2"/>
      <c r="BF7" s="2"/>
      <c r="BG7" s="2"/>
      <c r="BH7" s="2"/>
      <c r="BI7" s="2"/>
      <c r="BJ7" s="2"/>
      <c r="BK7" s="2"/>
      <c r="BL7" s="2"/>
      <c r="BM7" s="2"/>
      <c r="BN7" s="2"/>
      <c r="BO7" s="2"/>
      <c r="BP7" s="2"/>
      <c r="BQ7" s="2"/>
      <c r="BR7" s="2"/>
      <c r="BS7" s="2"/>
      <c r="BT7" s="2"/>
      <c r="BU7" s="2"/>
      <c r="BV7" s="2"/>
      <c r="BW7" s="2"/>
      <c r="BX7" s="2"/>
      <c r="BY7" s="2"/>
      <c r="BZ7" s="2"/>
      <c r="CA7" s="2"/>
      <c r="CB7" s="2"/>
      <c r="CC7" s="2"/>
      <c r="CD7" s="2"/>
      <c r="CE7" s="2"/>
      <c r="CF7" s="2"/>
      <c r="CG7" s="2"/>
      <c r="CH7" s="2"/>
      <c r="CI7" s="2"/>
      <c r="CJ7" s="2"/>
      <c r="CK7" s="2"/>
      <c r="CL7" s="2"/>
      <c r="CM7" s="2"/>
      <c r="CN7" s="2"/>
      <c r="CO7" s="2"/>
      <c r="CP7" s="2"/>
      <c r="CQ7" s="2"/>
      <c r="CR7" s="2"/>
      <c r="CS7" s="2"/>
      <c r="CT7" s="2"/>
      <c r="CU7" s="2"/>
      <c r="CV7" s="2"/>
      <c r="CW7" s="2"/>
      <c r="CX7" s="2"/>
      <c r="CY7" s="2"/>
      <c r="CZ7" s="2"/>
      <c r="DA7" s="2"/>
      <c r="DB7" s="2"/>
      <c r="DC7" s="2"/>
      <c r="DD7" s="2"/>
      <c r="DE7" s="2"/>
      <c r="DF7" s="2"/>
      <c r="DG7" s="2"/>
      <c r="DH7" s="2"/>
      <c r="DI7" s="2"/>
      <c r="DJ7" s="2"/>
      <c r="DK7" s="2"/>
      <c r="DL7" s="2"/>
      <c r="DM7" s="2"/>
      <c r="DN7" s="2"/>
      <c r="DO7" s="2"/>
      <c r="DP7" s="2"/>
      <c r="DQ7" s="2"/>
      <c r="DR7" s="2"/>
      <c r="DS7" s="2"/>
      <c r="DT7" s="2"/>
      <c r="DU7" s="2"/>
      <c r="DV7" s="2"/>
      <c r="DW7" s="2"/>
      <c r="DX7" s="2"/>
      <c r="DY7" s="2"/>
      <c r="DZ7" s="2"/>
      <c r="EA7" s="2"/>
      <c r="EB7" s="2"/>
      <c r="EC7" s="2"/>
      <c r="ED7" s="2"/>
      <c r="EE7" s="2"/>
      <c r="EF7" s="2"/>
      <c r="EG7" s="2"/>
      <c r="EH7" s="2"/>
      <c r="EI7" s="2"/>
      <c r="EJ7" s="2"/>
      <c r="EK7" s="2"/>
      <c r="EL7" s="2"/>
      <c r="EM7" s="2"/>
      <c r="EN7" s="2"/>
      <c r="EO7" s="2"/>
      <c r="EP7" s="2"/>
      <c r="EQ7" s="2"/>
      <c r="ER7" s="2"/>
      <c r="ES7" s="2"/>
      <c r="ET7" s="2"/>
      <c r="EU7" s="2"/>
      <c r="EV7" s="2"/>
      <c r="EW7" s="2"/>
      <c r="EX7" s="2"/>
      <c r="EY7" s="2"/>
      <c r="EZ7" s="2"/>
      <c r="FA7" s="2"/>
      <c r="FB7" s="2"/>
      <c r="FC7" s="2"/>
      <c r="FD7" s="2"/>
      <c r="FE7" s="2"/>
      <c r="FF7" s="2"/>
      <c r="FG7" s="2"/>
      <c r="FH7" s="2"/>
      <c r="FI7" s="2"/>
      <c r="FJ7" s="2"/>
      <c r="FK7" s="2"/>
      <c r="FL7" s="2"/>
      <c r="FM7" s="2"/>
      <c r="FN7" s="2"/>
      <c r="FO7" s="2"/>
      <c r="FP7" s="2"/>
      <c r="FQ7" s="2"/>
      <c r="FR7" s="2"/>
      <c r="FS7" s="2"/>
      <c r="FT7" s="2"/>
      <c r="FU7" s="2"/>
      <c r="FV7" s="2"/>
      <c r="FW7" s="2"/>
      <c r="FX7" s="2"/>
      <c r="FY7" s="2"/>
      <c r="FZ7" s="2"/>
      <c r="GA7" s="2"/>
      <c r="GB7" s="2"/>
      <c r="GC7" s="2"/>
      <c r="GD7" s="2"/>
      <c r="GE7" s="2"/>
      <c r="GF7" s="2"/>
      <c r="GG7" s="2"/>
      <c r="GH7" s="2"/>
      <c r="GI7" s="2"/>
      <c r="GJ7" s="2"/>
      <c r="GK7" s="2"/>
      <c r="GL7" s="2"/>
      <c r="GM7" s="2"/>
      <c r="GN7" s="2"/>
      <c r="GO7" s="2"/>
      <c r="GP7" s="2"/>
      <c r="GQ7" s="2"/>
      <c r="GR7" s="2"/>
      <c r="GS7" s="2"/>
      <c r="GT7" s="2"/>
      <c r="GU7" s="2"/>
      <c r="GV7" s="2"/>
      <c r="GW7" s="2"/>
      <c r="GX7" s="2"/>
      <c r="GY7" s="2"/>
      <c r="GZ7" s="2"/>
      <c r="HA7" s="2"/>
      <c r="HB7" s="2"/>
      <c r="HC7" s="2"/>
      <c r="HD7" s="2"/>
      <c r="HE7" s="2"/>
      <c r="HF7" s="2"/>
      <c r="HG7" s="2"/>
      <c r="HH7" s="2"/>
      <c r="HI7" s="2"/>
      <c r="HJ7" s="2"/>
      <c r="HK7" s="2"/>
      <c r="HL7" s="2"/>
      <c r="HM7" s="2"/>
      <c r="HN7" s="2"/>
      <c r="HO7" s="2"/>
      <c r="HP7" s="2"/>
      <c r="HQ7" s="2"/>
      <c r="HR7" s="2"/>
      <c r="HS7" s="2"/>
      <c r="HT7" s="2"/>
      <c r="HU7" s="2"/>
      <c r="HV7" s="2"/>
      <c r="HW7" s="2"/>
      <c r="HX7" s="2"/>
      <c r="HY7" s="2"/>
      <c r="HZ7" s="2"/>
      <c r="IA7" s="2"/>
      <c r="IB7" s="2"/>
      <c r="IC7" s="2"/>
      <c r="ID7" s="2"/>
      <c r="IE7" s="2"/>
      <c r="IF7" s="2"/>
      <c r="IG7" s="2"/>
      <c r="IH7" s="2"/>
      <c r="II7" s="2"/>
      <c r="IJ7" s="2"/>
      <c r="IK7" s="2"/>
      <c r="IL7" s="2"/>
      <c r="IM7" s="2"/>
      <c r="IN7" s="2"/>
      <c r="IO7" s="2"/>
      <c r="IP7" s="2"/>
      <c r="IQ7" s="2"/>
      <c r="IR7" s="2"/>
      <c r="IS7" s="2"/>
      <c r="IT7" s="2"/>
      <c r="IU7" s="2"/>
      <c r="IV7" s="2"/>
      <c r="IW7" s="2"/>
      <c r="IX7" s="2"/>
      <c r="IY7" s="2"/>
      <c r="IZ7" s="2"/>
      <c r="JA7" s="2"/>
      <c r="JB7" s="2"/>
      <c r="JC7" s="2"/>
      <c r="JD7" s="2"/>
      <c r="JE7" s="2"/>
      <c r="JF7" s="2"/>
      <c r="JG7" s="2"/>
      <c r="JH7" s="2"/>
      <c r="JI7" s="2"/>
      <c r="JJ7" s="2"/>
      <c r="JK7" s="2"/>
      <c r="JL7" s="2"/>
      <c r="JM7" s="2"/>
      <c r="JN7" s="2"/>
      <c r="JO7" s="2"/>
      <c r="JP7" s="2"/>
      <c r="JQ7" s="2"/>
      <c r="JR7" s="2"/>
      <c r="JS7" s="2"/>
      <c r="JT7" s="2"/>
      <c r="JU7" s="2"/>
      <c r="JV7" s="2"/>
      <c r="JW7" s="2"/>
      <c r="JX7" s="2"/>
      <c r="JY7" s="2"/>
      <c r="JZ7" s="2"/>
      <c r="KA7" s="2"/>
      <c r="KB7" s="2"/>
      <c r="KC7" s="2"/>
      <c r="KD7" s="2"/>
      <c r="KE7" s="2"/>
      <c r="KF7" s="2"/>
      <c r="KG7" s="2"/>
      <c r="KH7" s="2"/>
      <c r="KI7" s="2"/>
      <c r="KJ7" s="2"/>
      <c r="KK7" s="2"/>
      <c r="KL7" s="2"/>
      <c r="KM7" s="2"/>
      <c r="KN7" s="2"/>
      <c r="KO7" s="2">
        <v>34</v>
      </c>
      <c r="KP7" s="2">
        <v>152281</v>
      </c>
      <c r="KQ7" s="2"/>
      <c r="KR7" s="2"/>
      <c r="KS7" s="2"/>
      <c r="KT7" s="2"/>
      <c r="KU7" s="2"/>
    </row>
    <row r="8" spans="1:307" x14ac:dyDescent="0.25">
      <c r="A8" s="2">
        <v>2018</v>
      </c>
      <c r="B8" s="2"/>
      <c r="C8" s="2"/>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v>16</v>
      </c>
      <c r="BB8" s="2">
        <v>38</v>
      </c>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c r="CP8" s="2"/>
      <c r="CQ8" s="2"/>
      <c r="CR8" s="2"/>
      <c r="CS8" s="2"/>
      <c r="CT8" s="2"/>
      <c r="CU8" s="2"/>
      <c r="CV8" s="2"/>
      <c r="CW8" s="2"/>
      <c r="CX8" s="2"/>
      <c r="CY8" s="2"/>
      <c r="CZ8" s="2"/>
      <c r="DA8" s="2"/>
      <c r="DB8" s="2"/>
      <c r="DC8" s="2"/>
      <c r="DD8" s="2"/>
      <c r="DE8" s="2"/>
      <c r="DF8" s="2"/>
      <c r="DG8" s="2"/>
      <c r="DH8" s="2"/>
      <c r="DI8" s="2"/>
      <c r="DJ8" s="2"/>
      <c r="DK8" s="2"/>
      <c r="DL8" s="2"/>
      <c r="DM8" s="2"/>
      <c r="DN8" s="2"/>
      <c r="DO8" s="2"/>
      <c r="DP8" s="2"/>
      <c r="DQ8" s="2"/>
      <c r="DR8" s="2"/>
      <c r="DS8" s="2"/>
      <c r="DT8" s="2"/>
      <c r="DU8" s="2"/>
      <c r="DV8" s="2"/>
      <c r="DW8" s="2"/>
      <c r="DX8" s="2"/>
      <c r="DY8" s="2"/>
      <c r="DZ8" s="2"/>
      <c r="EA8" s="2"/>
      <c r="EB8" s="2"/>
      <c r="EC8" s="2"/>
      <c r="ED8" s="2"/>
      <c r="EE8" s="2"/>
      <c r="EF8" s="2"/>
      <c r="EG8" s="2"/>
      <c r="EH8" s="2"/>
      <c r="EI8" s="2"/>
      <c r="EJ8" s="2"/>
      <c r="EK8" s="2"/>
      <c r="EL8" s="2"/>
      <c r="EM8" s="2"/>
      <c r="EN8" s="2"/>
      <c r="EO8" s="2"/>
      <c r="EP8" s="2"/>
      <c r="EQ8" s="2"/>
      <c r="ER8" s="2"/>
      <c r="ES8" s="2"/>
      <c r="ET8" s="2"/>
      <c r="EU8" s="2"/>
      <c r="EV8" s="2"/>
      <c r="EW8" s="2"/>
      <c r="EX8" s="2"/>
      <c r="EY8" s="2"/>
      <c r="EZ8" s="2"/>
      <c r="FA8" s="2"/>
      <c r="FB8" s="2"/>
      <c r="FC8" s="2"/>
      <c r="FD8" s="2"/>
      <c r="FE8" s="2"/>
      <c r="FF8" s="2"/>
      <c r="FG8" s="2"/>
      <c r="FH8" s="2"/>
      <c r="FI8" s="2"/>
      <c r="FJ8" s="2"/>
      <c r="FK8" s="2"/>
      <c r="FL8" s="2"/>
      <c r="FM8" s="2"/>
      <c r="FN8" s="2"/>
      <c r="FO8" s="2"/>
      <c r="FP8" s="2"/>
      <c r="FQ8" s="2"/>
      <c r="FR8" s="2"/>
      <c r="FS8" s="2"/>
      <c r="FT8" s="2"/>
      <c r="FU8" s="2"/>
      <c r="FV8" s="2"/>
      <c r="FW8" s="2"/>
      <c r="FX8" s="2"/>
      <c r="FY8" s="2"/>
      <c r="FZ8" s="2"/>
      <c r="GA8" s="2"/>
      <c r="GB8" s="2"/>
      <c r="GC8" s="2"/>
      <c r="GD8" s="2"/>
      <c r="GE8" s="2"/>
      <c r="GF8" s="2"/>
      <c r="GG8" s="2"/>
      <c r="GH8" s="2"/>
      <c r="GI8" s="2"/>
      <c r="GJ8" s="2"/>
      <c r="GK8" s="2"/>
      <c r="GL8" s="2"/>
      <c r="GM8" s="2"/>
      <c r="GN8" s="2"/>
      <c r="GO8" s="2"/>
      <c r="GP8" s="2"/>
      <c r="GQ8" s="2"/>
      <c r="GR8" s="2"/>
      <c r="GS8" s="2"/>
      <c r="GT8" s="2"/>
      <c r="GU8" s="2"/>
      <c r="GV8" s="2"/>
      <c r="GW8" s="2"/>
      <c r="GX8" s="2"/>
      <c r="GY8" s="2"/>
      <c r="GZ8" s="2"/>
      <c r="HA8" s="2"/>
      <c r="HB8" s="2"/>
      <c r="HC8" s="2"/>
      <c r="HD8" s="2"/>
      <c r="HE8" s="2"/>
      <c r="HF8" s="2"/>
      <c r="HG8" s="2"/>
      <c r="HH8" s="2"/>
      <c r="HI8" s="2"/>
      <c r="HJ8" s="2"/>
      <c r="HK8" s="2"/>
      <c r="HL8" s="2"/>
      <c r="HM8" s="2"/>
      <c r="HN8" s="2"/>
      <c r="HO8" s="2"/>
      <c r="HP8" s="2"/>
      <c r="HQ8" s="2"/>
      <c r="HR8" s="2"/>
      <c r="HS8" s="2"/>
      <c r="HT8" s="2"/>
      <c r="HU8" s="2"/>
      <c r="HV8" s="2"/>
      <c r="HW8" s="2"/>
      <c r="HX8" s="2"/>
      <c r="HY8" s="2"/>
      <c r="HZ8" s="2"/>
      <c r="IA8" s="2"/>
      <c r="IB8" s="2"/>
      <c r="IC8" s="2"/>
      <c r="ID8" s="2"/>
      <c r="IE8" s="2"/>
      <c r="IF8" s="2"/>
      <c r="IG8" s="2"/>
      <c r="IH8" s="2"/>
      <c r="II8" s="2"/>
      <c r="IJ8" s="2"/>
      <c r="IK8" s="2"/>
      <c r="IL8" s="2"/>
      <c r="IM8" s="2"/>
      <c r="IN8" s="2"/>
      <c r="IO8" s="2"/>
      <c r="IP8" s="2"/>
      <c r="IQ8" s="2"/>
      <c r="IR8" s="2"/>
      <c r="IS8" s="2"/>
      <c r="IT8" s="2"/>
      <c r="IU8" s="2"/>
      <c r="IV8" s="2"/>
      <c r="IW8" s="2"/>
      <c r="IX8" s="2"/>
      <c r="IY8" s="2"/>
      <c r="IZ8" s="2"/>
      <c r="JA8" s="2"/>
      <c r="JB8" s="2"/>
      <c r="JC8" s="2"/>
      <c r="JD8" s="2"/>
      <c r="JE8" s="2"/>
      <c r="JF8" s="2"/>
      <c r="JG8" s="2"/>
      <c r="JH8" s="2"/>
      <c r="JI8" s="2"/>
      <c r="JJ8" s="2"/>
      <c r="JK8" s="2"/>
      <c r="JL8" s="2"/>
      <c r="JM8" s="2"/>
      <c r="JN8" s="2"/>
      <c r="JO8" s="2"/>
      <c r="JP8" s="2"/>
      <c r="JQ8" s="2"/>
      <c r="JR8" s="2"/>
      <c r="JS8" s="2"/>
      <c r="JT8" s="2"/>
      <c r="JU8" s="2"/>
      <c r="JV8" s="2"/>
      <c r="JW8" s="2"/>
      <c r="JX8" s="2"/>
      <c r="JY8" s="2"/>
      <c r="JZ8" s="2"/>
      <c r="KA8" s="2"/>
      <c r="KB8" s="2"/>
      <c r="KC8" s="2"/>
      <c r="KD8" s="2"/>
      <c r="KE8" s="2"/>
      <c r="KF8" s="2"/>
      <c r="KG8" s="2"/>
      <c r="KH8" s="2"/>
      <c r="KI8" s="2"/>
      <c r="KJ8" s="2"/>
      <c r="KK8" s="2"/>
      <c r="KL8" s="2"/>
      <c r="KM8" s="2"/>
      <c r="KN8" s="2"/>
      <c r="KO8" s="2"/>
      <c r="KP8" s="2"/>
      <c r="KQ8" s="2">
        <v>15</v>
      </c>
      <c r="KR8" s="2">
        <v>55654</v>
      </c>
      <c r="KS8" s="2"/>
      <c r="KT8" s="2"/>
      <c r="KU8" s="2"/>
    </row>
    <row r="9" spans="1:307" x14ac:dyDescent="0.25">
      <c r="A9" s="2">
        <v>2019</v>
      </c>
      <c r="B9" s="2">
        <v>1582883</v>
      </c>
      <c r="C9" s="2"/>
      <c r="D9" s="2">
        <v>40</v>
      </c>
      <c r="E9" s="2">
        <v>1321144</v>
      </c>
      <c r="F9" s="2">
        <v>244800</v>
      </c>
      <c r="G9" s="2">
        <v>14</v>
      </c>
      <c r="H9" s="2">
        <v>198250</v>
      </c>
      <c r="I9" s="2" t="s">
        <v>23</v>
      </c>
      <c r="J9" s="2">
        <v>8</v>
      </c>
      <c r="K9" s="2" t="s">
        <v>23</v>
      </c>
      <c r="L9" s="2" t="s">
        <v>23</v>
      </c>
      <c r="M9" s="2">
        <v>8</v>
      </c>
      <c r="N9" s="2" t="s">
        <v>23</v>
      </c>
      <c r="O9" s="2"/>
      <c r="P9" s="2"/>
      <c r="Q9" s="2"/>
      <c r="R9" s="2"/>
      <c r="S9" s="2"/>
      <c r="T9" s="2"/>
      <c r="U9" s="2"/>
      <c r="V9" s="2"/>
      <c r="W9" s="2"/>
      <c r="X9" s="2" t="s">
        <v>23</v>
      </c>
      <c r="Y9" s="2">
        <v>1</v>
      </c>
      <c r="Z9" s="2" t="s">
        <v>23</v>
      </c>
      <c r="AA9" s="2" t="s">
        <v>23</v>
      </c>
      <c r="AB9" s="2">
        <v>1</v>
      </c>
      <c r="AC9" s="2" t="s">
        <v>23</v>
      </c>
      <c r="AD9" s="2"/>
      <c r="AE9" s="2"/>
      <c r="AF9" s="2"/>
      <c r="AG9" s="2"/>
      <c r="AH9" s="2"/>
      <c r="AI9" s="2"/>
      <c r="AJ9" s="2" t="s">
        <v>23</v>
      </c>
      <c r="AK9" s="2">
        <v>5</v>
      </c>
      <c r="AL9" s="2" t="s">
        <v>23</v>
      </c>
      <c r="AM9" s="2" t="s">
        <v>23</v>
      </c>
      <c r="AN9" s="2">
        <v>2</v>
      </c>
      <c r="AO9" s="2" t="s">
        <v>23</v>
      </c>
      <c r="AP9" s="2" t="s">
        <v>23</v>
      </c>
      <c r="AQ9" s="2">
        <v>3</v>
      </c>
      <c r="AR9" s="2" t="s">
        <v>23</v>
      </c>
      <c r="AS9" s="2" t="s">
        <v>23</v>
      </c>
      <c r="AT9" s="2">
        <v>10</v>
      </c>
      <c r="AU9" s="2" t="s">
        <v>23</v>
      </c>
      <c r="AV9" s="2" t="s">
        <v>23</v>
      </c>
      <c r="AW9" s="2">
        <v>4</v>
      </c>
      <c r="AX9" s="2" t="s">
        <v>23</v>
      </c>
      <c r="AY9" s="2"/>
      <c r="AZ9" s="2"/>
      <c r="BA9" s="2"/>
      <c r="BB9" s="2"/>
      <c r="BC9" s="2" t="s">
        <v>23</v>
      </c>
      <c r="BD9" s="2">
        <v>8</v>
      </c>
      <c r="BE9" s="2" t="s">
        <v>23</v>
      </c>
      <c r="BF9" s="2"/>
      <c r="BG9" s="2"/>
      <c r="BH9" s="2"/>
      <c r="BI9" s="2"/>
      <c r="BJ9" s="2"/>
      <c r="BK9" s="2"/>
      <c r="BL9" s="2"/>
      <c r="BM9" s="2"/>
      <c r="BN9" s="2"/>
      <c r="BO9" s="2"/>
      <c r="BP9" s="2"/>
      <c r="BQ9" s="2"/>
      <c r="BR9" s="2" t="s">
        <v>23</v>
      </c>
      <c r="BS9" s="2">
        <v>2</v>
      </c>
      <c r="BT9" s="2" t="s">
        <v>23</v>
      </c>
      <c r="BU9" s="2"/>
      <c r="BV9" s="2"/>
      <c r="BW9" s="2"/>
      <c r="BX9" s="2"/>
      <c r="BY9" s="2"/>
      <c r="BZ9" s="2"/>
      <c r="CA9" s="2" t="s">
        <v>23</v>
      </c>
      <c r="CB9" s="2">
        <v>2</v>
      </c>
      <c r="CC9" s="2" t="s">
        <v>23</v>
      </c>
      <c r="CD9" s="2" t="s">
        <v>23</v>
      </c>
      <c r="CE9" s="2">
        <v>2</v>
      </c>
      <c r="CF9" s="2" t="s">
        <v>23</v>
      </c>
      <c r="CG9" s="2" t="s">
        <v>23</v>
      </c>
      <c r="CH9" s="2">
        <v>2</v>
      </c>
      <c r="CI9" s="2" t="s">
        <v>23</v>
      </c>
      <c r="CJ9" s="2">
        <v>84586</v>
      </c>
      <c r="CK9" s="2">
        <v>6</v>
      </c>
      <c r="CL9" s="2">
        <v>97768</v>
      </c>
      <c r="CM9" s="2"/>
      <c r="CN9" s="2"/>
      <c r="CO9" s="2"/>
      <c r="CP9" s="2"/>
      <c r="CQ9" s="2"/>
      <c r="CR9" s="2"/>
      <c r="CS9" s="2"/>
      <c r="CT9" s="2"/>
      <c r="CU9" s="2"/>
      <c r="CV9" s="2"/>
      <c r="CW9" s="2"/>
      <c r="CX9" s="2"/>
      <c r="CY9" s="2"/>
      <c r="CZ9" s="2"/>
      <c r="DA9" s="2"/>
      <c r="DB9" s="2"/>
      <c r="DC9" s="2"/>
      <c r="DD9" s="2"/>
      <c r="DE9" s="2"/>
      <c r="DF9" s="2"/>
      <c r="DG9" s="2"/>
      <c r="DH9" s="2"/>
      <c r="DI9" s="2"/>
      <c r="DJ9" s="2"/>
      <c r="DK9" s="2">
        <v>84586</v>
      </c>
      <c r="DL9" s="2">
        <v>6</v>
      </c>
      <c r="DM9" s="2">
        <v>97768</v>
      </c>
      <c r="DN9" s="2">
        <v>84586</v>
      </c>
      <c r="DO9" s="2">
        <v>6</v>
      </c>
      <c r="DP9" s="2">
        <v>97768</v>
      </c>
      <c r="DQ9" s="2">
        <v>84586</v>
      </c>
      <c r="DR9" s="2">
        <v>6</v>
      </c>
      <c r="DS9" s="2">
        <v>97768</v>
      </c>
      <c r="DT9" s="2"/>
      <c r="DU9" s="2"/>
      <c r="DV9" s="2"/>
      <c r="DW9" s="2" t="s">
        <v>23</v>
      </c>
      <c r="DX9" s="2">
        <v>8</v>
      </c>
      <c r="DY9" s="2" t="s">
        <v>23</v>
      </c>
      <c r="DZ9" s="2">
        <v>880897</v>
      </c>
      <c r="EA9" s="2">
        <v>14</v>
      </c>
      <c r="EB9" s="2">
        <v>634758</v>
      </c>
      <c r="EC9" s="2" t="s">
        <v>23</v>
      </c>
      <c r="ED9" s="2">
        <v>2</v>
      </c>
      <c r="EE9" s="2" t="s">
        <v>23</v>
      </c>
      <c r="EF9" s="2" t="s">
        <v>23</v>
      </c>
      <c r="EG9" s="2">
        <v>2</v>
      </c>
      <c r="EH9" s="2" t="s">
        <v>23</v>
      </c>
      <c r="EI9" s="2" t="s">
        <v>23</v>
      </c>
      <c r="EJ9" s="2">
        <v>1</v>
      </c>
      <c r="EK9" s="2" t="s">
        <v>23</v>
      </c>
      <c r="EL9" s="2" t="s">
        <v>23</v>
      </c>
      <c r="EM9" s="2">
        <v>1</v>
      </c>
      <c r="EN9" s="2" t="s">
        <v>23</v>
      </c>
      <c r="EO9" s="2" t="s">
        <v>23</v>
      </c>
      <c r="EP9" s="2">
        <v>1</v>
      </c>
      <c r="EQ9" s="2" t="s">
        <v>23</v>
      </c>
      <c r="ER9" s="2" t="s">
        <v>23</v>
      </c>
      <c r="ES9" s="2">
        <v>1</v>
      </c>
      <c r="ET9" s="2" t="s">
        <v>23</v>
      </c>
      <c r="EU9" s="2"/>
      <c r="EV9" s="2"/>
      <c r="EW9" s="2"/>
      <c r="EX9" s="2"/>
      <c r="EY9" s="2"/>
      <c r="EZ9" s="2"/>
      <c r="FA9" s="2">
        <v>371845</v>
      </c>
      <c r="FB9" s="2">
        <v>7</v>
      </c>
      <c r="FC9" s="2">
        <v>87991</v>
      </c>
      <c r="FD9" s="2" t="s">
        <v>23</v>
      </c>
      <c r="FE9" s="2">
        <v>6</v>
      </c>
      <c r="FF9" s="2" t="s">
        <v>23</v>
      </c>
      <c r="FG9" s="2" t="s">
        <v>23</v>
      </c>
      <c r="FH9" s="2">
        <v>1</v>
      </c>
      <c r="FI9" s="2" t="s">
        <v>23</v>
      </c>
      <c r="FJ9" s="2"/>
      <c r="FK9" s="2"/>
      <c r="FL9" s="2"/>
      <c r="FM9" s="2"/>
      <c r="FN9" s="2"/>
      <c r="FO9" s="2"/>
      <c r="FP9" s="2"/>
      <c r="FQ9" s="2"/>
      <c r="FR9" s="2"/>
      <c r="FS9" s="2"/>
      <c r="FT9" s="2"/>
      <c r="FU9" s="2"/>
      <c r="FV9" s="2"/>
      <c r="FW9" s="2"/>
      <c r="FX9" s="2"/>
      <c r="FY9" s="2" t="s">
        <v>23</v>
      </c>
      <c r="FZ9" s="2">
        <v>6</v>
      </c>
      <c r="GA9" s="2" t="s">
        <v>23</v>
      </c>
      <c r="GB9" s="2" t="s">
        <v>23</v>
      </c>
      <c r="GC9" s="2">
        <v>6</v>
      </c>
      <c r="GD9" s="2" t="s">
        <v>23</v>
      </c>
      <c r="GE9" s="2"/>
      <c r="GF9" s="2"/>
      <c r="GG9" s="2"/>
      <c r="GH9" s="2"/>
      <c r="GI9" s="2"/>
      <c r="GJ9" s="2"/>
      <c r="GK9" s="2"/>
      <c r="GL9" s="2"/>
      <c r="GM9" s="2"/>
      <c r="GN9" s="2" t="s">
        <v>23</v>
      </c>
      <c r="GO9" s="2">
        <v>1</v>
      </c>
      <c r="GP9" s="2" t="s">
        <v>23</v>
      </c>
      <c r="GQ9" s="2" t="s">
        <v>23</v>
      </c>
      <c r="GR9" s="2">
        <v>1</v>
      </c>
      <c r="GS9" s="2" t="s">
        <v>23</v>
      </c>
      <c r="GT9" s="2" t="s">
        <v>23</v>
      </c>
      <c r="GU9" s="2">
        <v>2</v>
      </c>
      <c r="GV9" s="2" t="s">
        <v>23</v>
      </c>
      <c r="GW9" s="2" t="s">
        <v>23</v>
      </c>
      <c r="GX9" s="2">
        <v>2</v>
      </c>
      <c r="GY9" s="2" t="s">
        <v>23</v>
      </c>
      <c r="GZ9" s="2" t="s">
        <v>23</v>
      </c>
      <c r="HA9" s="2">
        <v>6</v>
      </c>
      <c r="HB9" s="2" t="s">
        <v>23</v>
      </c>
      <c r="HC9" s="2" t="s">
        <v>23</v>
      </c>
      <c r="HD9" s="2">
        <v>8</v>
      </c>
      <c r="HE9" s="2" t="s">
        <v>23</v>
      </c>
      <c r="HF9" s="2" t="s">
        <v>23</v>
      </c>
      <c r="HG9" s="2">
        <v>2</v>
      </c>
      <c r="HH9" s="2" t="s">
        <v>23</v>
      </c>
      <c r="HI9" s="2"/>
      <c r="HJ9" s="2"/>
      <c r="HK9" s="2"/>
      <c r="HL9" s="2"/>
      <c r="HM9" s="2"/>
      <c r="HN9" s="2"/>
      <c r="HO9" s="2"/>
      <c r="HP9" s="2"/>
      <c r="HQ9" s="2"/>
      <c r="HR9" s="2"/>
      <c r="HS9" s="2"/>
      <c r="HT9" s="2"/>
      <c r="HU9" s="2"/>
      <c r="HV9" s="2"/>
      <c r="HW9" s="2"/>
      <c r="HX9" s="2" t="s">
        <v>23</v>
      </c>
      <c r="HY9" s="2">
        <v>2</v>
      </c>
      <c r="HZ9" s="2" t="s">
        <v>23</v>
      </c>
      <c r="IA9" s="2"/>
      <c r="IB9" s="2"/>
      <c r="IC9" s="2"/>
      <c r="ID9" s="2" t="s">
        <v>23</v>
      </c>
      <c r="IE9" s="2">
        <v>2</v>
      </c>
      <c r="IF9" s="2" t="s">
        <v>23</v>
      </c>
      <c r="IG9" s="2"/>
      <c r="IH9" s="2"/>
      <c r="II9" s="2"/>
      <c r="IJ9" s="2"/>
      <c r="IK9" s="2"/>
      <c r="IL9" s="2"/>
      <c r="IM9" s="2"/>
      <c r="IN9" s="2"/>
      <c r="IO9" s="2"/>
      <c r="IP9" s="2"/>
      <c r="IQ9" s="2"/>
      <c r="IR9" s="2"/>
      <c r="IS9" s="2" t="s">
        <v>23</v>
      </c>
      <c r="IT9" s="2">
        <v>2</v>
      </c>
      <c r="IU9" s="2" t="s">
        <v>23</v>
      </c>
      <c r="IV9" s="2">
        <v>937800</v>
      </c>
      <c r="IW9" s="2">
        <v>20</v>
      </c>
      <c r="IX9" s="2">
        <v>368000</v>
      </c>
      <c r="IY9" s="2" t="s">
        <v>23</v>
      </c>
      <c r="IZ9" s="2">
        <v>5</v>
      </c>
      <c r="JA9" s="2" t="s">
        <v>23</v>
      </c>
      <c r="JB9" s="2"/>
      <c r="JC9" s="2"/>
      <c r="JD9" s="2"/>
      <c r="JE9" s="2"/>
      <c r="JF9" s="2"/>
      <c r="JG9" s="2"/>
      <c r="JH9" s="2">
        <v>81600</v>
      </c>
      <c r="JI9" s="2">
        <v>3</v>
      </c>
      <c r="JJ9" s="2">
        <v>108348</v>
      </c>
      <c r="JK9" s="2" t="s">
        <v>23</v>
      </c>
      <c r="JL9" s="2">
        <v>2</v>
      </c>
      <c r="JM9" s="2" t="s">
        <v>23</v>
      </c>
      <c r="JN9" s="2" t="s">
        <v>23</v>
      </c>
      <c r="JO9" s="2">
        <v>3</v>
      </c>
      <c r="JP9" s="2" t="s">
        <v>23</v>
      </c>
      <c r="JQ9" s="2"/>
      <c r="JR9" s="2"/>
      <c r="JS9" s="2"/>
      <c r="JT9" s="2"/>
      <c r="JU9" s="2"/>
      <c r="JV9" s="2"/>
      <c r="JW9" s="2"/>
      <c r="JX9" s="2"/>
      <c r="JY9" s="2"/>
      <c r="JZ9" s="2" t="s">
        <v>23</v>
      </c>
      <c r="KA9" s="2">
        <v>2</v>
      </c>
      <c r="KB9" s="2" t="s">
        <v>23</v>
      </c>
      <c r="KC9" s="2" t="s">
        <v>23</v>
      </c>
      <c r="KD9" s="2">
        <v>2</v>
      </c>
      <c r="KE9" s="2" t="s">
        <v>23</v>
      </c>
      <c r="KF9" s="2"/>
      <c r="KG9" s="2"/>
      <c r="KH9" s="2"/>
      <c r="KI9" s="2" t="s">
        <v>23</v>
      </c>
      <c r="KJ9" s="2">
        <v>4</v>
      </c>
      <c r="KK9" s="2" t="s">
        <v>23</v>
      </c>
      <c r="KL9" s="2" t="s">
        <v>23</v>
      </c>
      <c r="KM9" s="2">
        <v>3</v>
      </c>
      <c r="KN9" s="2" t="s">
        <v>23</v>
      </c>
      <c r="KO9" s="2"/>
      <c r="KP9" s="2"/>
      <c r="KQ9" s="2"/>
      <c r="KR9" s="2"/>
      <c r="KS9" s="2">
        <v>645083</v>
      </c>
      <c r="KT9" s="2">
        <v>22</v>
      </c>
      <c r="KU9" s="2">
        <v>953144</v>
      </c>
    </row>
    <row r="10" spans="1:307" x14ac:dyDescent="0.25">
      <c r="A10" s="2">
        <v>2022</v>
      </c>
      <c r="B10" s="2"/>
      <c r="C10" s="2">
        <v>78</v>
      </c>
      <c r="D10" s="2">
        <v>78</v>
      </c>
      <c r="E10" s="2" t="s">
        <v>23</v>
      </c>
      <c r="F10" s="2"/>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v>58</v>
      </c>
      <c r="AZ10" s="2">
        <v>47</v>
      </c>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c r="CL10" s="2"/>
      <c r="CM10" s="2"/>
      <c r="CN10" s="2"/>
      <c r="CO10" s="2"/>
      <c r="CP10" s="2"/>
      <c r="CQ10" s="2"/>
      <c r="CR10" s="2"/>
      <c r="CS10" s="2"/>
      <c r="CT10" s="2"/>
      <c r="CU10" s="2"/>
      <c r="CV10" s="2"/>
      <c r="CW10" s="2"/>
      <c r="CX10" s="2"/>
      <c r="CY10" s="2"/>
      <c r="CZ10" s="2"/>
      <c r="DA10" s="2"/>
      <c r="DB10" s="2"/>
      <c r="DC10" s="2"/>
      <c r="DD10" s="2"/>
      <c r="DE10" s="2"/>
      <c r="DF10" s="2"/>
      <c r="DG10" s="2"/>
      <c r="DH10" s="2"/>
      <c r="DI10" s="2"/>
      <c r="DJ10" s="2"/>
      <c r="DK10" s="2"/>
      <c r="DL10" s="2"/>
      <c r="DM10" s="2"/>
      <c r="DN10" s="2"/>
      <c r="DO10" s="2"/>
      <c r="DP10" s="2"/>
      <c r="DQ10" s="2"/>
      <c r="DR10" s="2"/>
      <c r="DS10" s="2"/>
      <c r="DT10" s="2"/>
      <c r="DU10" s="2"/>
      <c r="DV10" s="2"/>
      <c r="DW10" s="2"/>
      <c r="DX10" s="2"/>
      <c r="DY10" s="2"/>
      <c r="DZ10" s="2"/>
      <c r="EA10" s="2"/>
      <c r="EB10" s="2"/>
      <c r="EC10" s="2"/>
      <c r="ED10" s="2"/>
      <c r="EE10" s="2"/>
      <c r="EF10" s="2"/>
      <c r="EG10" s="2"/>
      <c r="EH10" s="2"/>
      <c r="EI10" s="2"/>
      <c r="EJ10" s="2"/>
      <c r="EK10" s="2"/>
      <c r="EL10" s="2"/>
      <c r="EM10" s="2"/>
      <c r="EN10" s="2"/>
      <c r="EO10" s="2"/>
      <c r="EP10" s="2"/>
      <c r="EQ10" s="2"/>
      <c r="ER10" s="2"/>
      <c r="ES10" s="2"/>
      <c r="ET10" s="2"/>
      <c r="EU10" s="2"/>
      <c r="EV10" s="2"/>
      <c r="EW10" s="2"/>
      <c r="EX10" s="2"/>
      <c r="EY10" s="2"/>
      <c r="EZ10" s="2"/>
      <c r="FA10" s="2"/>
      <c r="FB10" s="2"/>
      <c r="FC10" s="2"/>
      <c r="FD10" s="2"/>
      <c r="FE10" s="2"/>
      <c r="FF10" s="2"/>
      <c r="FG10" s="2"/>
      <c r="FH10" s="2"/>
      <c r="FI10" s="2"/>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2"/>
      <c r="HY10" s="2"/>
      <c r="HZ10" s="2"/>
      <c r="IA10" s="2"/>
      <c r="IB10" s="2"/>
      <c r="IC10" s="2"/>
      <c r="ID10" s="2"/>
      <c r="IE10" s="2"/>
      <c r="IF10" s="2"/>
      <c r="IG10" s="2"/>
      <c r="IH10" s="2"/>
      <c r="II10" s="2"/>
      <c r="IJ10" s="2"/>
      <c r="IK10" s="2"/>
      <c r="IL10" s="2"/>
      <c r="IM10" s="2"/>
      <c r="IN10" s="2"/>
      <c r="IO10" s="2"/>
      <c r="IP10" s="2"/>
      <c r="IQ10" s="2"/>
      <c r="IR10" s="2"/>
      <c r="IS10" s="2"/>
      <c r="IT10" s="2"/>
      <c r="IU10" s="2"/>
      <c r="IV10" s="2"/>
      <c r="IW10" s="2"/>
      <c r="IX10" s="2"/>
      <c r="IY10" s="2"/>
      <c r="IZ10" s="2"/>
      <c r="JA10" s="2"/>
      <c r="JB10" s="2"/>
      <c r="JC10" s="2"/>
      <c r="JD10" s="2"/>
      <c r="JE10" s="2"/>
      <c r="JF10" s="2"/>
      <c r="JG10" s="2"/>
      <c r="JH10" s="2"/>
      <c r="JI10" s="2"/>
      <c r="JJ10" s="2"/>
      <c r="JK10" s="2"/>
      <c r="JL10" s="2"/>
      <c r="JM10" s="2"/>
      <c r="JN10" s="2"/>
      <c r="JO10" s="2"/>
      <c r="JP10" s="2"/>
      <c r="JQ10" s="2"/>
      <c r="JR10" s="2"/>
      <c r="JS10" s="2"/>
      <c r="JT10" s="2"/>
      <c r="JU10" s="2"/>
      <c r="JV10" s="2"/>
      <c r="JW10" s="2"/>
      <c r="JX10" s="2"/>
      <c r="JY10" s="2"/>
      <c r="JZ10" s="2"/>
      <c r="KA10" s="2"/>
      <c r="KB10" s="2"/>
      <c r="KC10" s="2"/>
      <c r="KD10" s="2"/>
      <c r="KE10" s="2"/>
      <c r="KF10" s="2"/>
      <c r="KG10" s="2"/>
      <c r="KH10" s="2"/>
      <c r="KI10" s="2"/>
      <c r="KJ10" s="2"/>
      <c r="KK10" s="2"/>
      <c r="KL10" s="2"/>
      <c r="KM10" s="2"/>
      <c r="KN10" s="2"/>
      <c r="KO10" s="2">
        <v>39</v>
      </c>
      <c r="KP10" s="2">
        <v>148531</v>
      </c>
      <c r="KQ10" s="2"/>
      <c r="KR10" s="2"/>
      <c r="KS10" s="2"/>
      <c r="KT10" s="2"/>
      <c r="KU10" s="2"/>
    </row>
    <row r="11" spans="1:307" x14ac:dyDescent="0.25">
      <c r="A11" s="2">
        <v>2023</v>
      </c>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v>69</v>
      </c>
      <c r="BB11" s="2">
        <v>75</v>
      </c>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v>45</v>
      </c>
      <c r="KR11" s="2">
        <v>524244</v>
      </c>
      <c r="KS11" s="2"/>
      <c r="KT11" s="2"/>
      <c r="KU11" s="2"/>
    </row>
  </sheetData>
  <pageMargins left="0.75" right="0.75" top="1" bottom="1" header="0.511811023622047" footer="0.511811023622047"/>
  <pageSetup paperSize="9" orientation="portrait" horizontalDpi="300" verticalDpi="300"/>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7"/>
  <sheetViews>
    <sheetView zoomScaleNormal="100" workbookViewId="0">
      <pane ySplit="1" topLeftCell="A2" activePane="bottomLeft" state="frozen"/>
      <selection pane="bottomLeft"/>
    </sheetView>
  </sheetViews>
  <sheetFormatPr defaultColWidth="8.7109375" defaultRowHeight="15" x14ac:dyDescent="0.25"/>
  <cols>
    <col min="1" max="1" width="8" customWidth="1"/>
    <col min="2" max="2" width="50" customWidth="1"/>
    <col min="3" max="3" width="46" customWidth="1"/>
    <col min="4" max="4" width="45" customWidth="1"/>
    <col min="5" max="8" width="50" customWidth="1"/>
  </cols>
  <sheetData>
    <row r="1" spans="1:8" ht="25.5" x14ac:dyDescent="0.25">
      <c r="A1" s="1" t="s">
        <v>12</v>
      </c>
      <c r="B1" s="1" t="s">
        <v>32</v>
      </c>
      <c r="C1" s="1" t="s">
        <v>33</v>
      </c>
      <c r="D1" s="1" t="s">
        <v>34</v>
      </c>
      <c r="E1" s="1" t="s">
        <v>35</v>
      </c>
      <c r="F1" s="1" t="s">
        <v>36</v>
      </c>
      <c r="G1" s="1" t="s">
        <v>37</v>
      </c>
      <c r="H1" s="1" t="s">
        <v>38</v>
      </c>
    </row>
    <row r="2" spans="1:8" x14ac:dyDescent="0.25">
      <c r="A2" s="2">
        <v>1997</v>
      </c>
      <c r="B2" s="2"/>
      <c r="C2" s="2"/>
      <c r="D2" s="2"/>
      <c r="E2" s="2">
        <v>44</v>
      </c>
      <c r="F2" s="2"/>
      <c r="G2" s="2"/>
      <c r="H2" s="2" t="s">
        <v>23</v>
      </c>
    </row>
    <row r="3" spans="1:8" x14ac:dyDescent="0.25">
      <c r="A3" s="2">
        <v>2002</v>
      </c>
      <c r="B3" s="2">
        <v>64</v>
      </c>
      <c r="C3" s="2"/>
      <c r="D3" s="2"/>
      <c r="E3" s="2">
        <v>58</v>
      </c>
      <c r="F3" s="2">
        <v>41</v>
      </c>
      <c r="G3" s="2">
        <v>28</v>
      </c>
      <c r="H3" s="2">
        <v>151367</v>
      </c>
    </row>
    <row r="4" spans="1:8" x14ac:dyDescent="0.25">
      <c r="A4" s="2">
        <v>2007</v>
      </c>
      <c r="B4" s="2">
        <v>119</v>
      </c>
      <c r="C4" s="2">
        <v>117</v>
      </c>
      <c r="D4" s="2">
        <v>3629168</v>
      </c>
      <c r="E4" s="2">
        <v>89</v>
      </c>
      <c r="F4" s="2">
        <v>95</v>
      </c>
      <c r="G4" s="2">
        <v>39</v>
      </c>
      <c r="H4" s="2">
        <v>292541</v>
      </c>
    </row>
    <row r="5" spans="1:8" x14ac:dyDescent="0.25">
      <c r="A5" s="2">
        <v>2012</v>
      </c>
      <c r="B5" s="2">
        <v>106</v>
      </c>
      <c r="C5" s="2">
        <v>101</v>
      </c>
      <c r="D5" s="2">
        <v>2577620</v>
      </c>
      <c r="E5" s="2">
        <v>82</v>
      </c>
      <c r="F5" s="2">
        <v>75</v>
      </c>
      <c r="G5" s="2">
        <v>45</v>
      </c>
      <c r="H5" s="2">
        <v>334941</v>
      </c>
    </row>
    <row r="6" spans="1:8" x14ac:dyDescent="0.25">
      <c r="A6" s="2">
        <v>2017</v>
      </c>
      <c r="B6" s="2">
        <v>173</v>
      </c>
      <c r="C6" s="2">
        <v>167</v>
      </c>
      <c r="D6" s="2" t="s">
        <v>23</v>
      </c>
      <c r="E6" s="2">
        <v>110</v>
      </c>
      <c r="F6" s="2">
        <v>119</v>
      </c>
      <c r="G6" s="2">
        <v>64</v>
      </c>
      <c r="H6" s="2">
        <v>277089</v>
      </c>
    </row>
    <row r="7" spans="1:8" x14ac:dyDescent="0.25">
      <c r="A7" s="2">
        <v>2022</v>
      </c>
      <c r="B7" s="2">
        <v>123</v>
      </c>
      <c r="C7" s="2">
        <v>123</v>
      </c>
      <c r="D7" s="2" t="s">
        <v>23</v>
      </c>
      <c r="E7" s="2">
        <v>84</v>
      </c>
      <c r="F7" s="2">
        <v>89</v>
      </c>
      <c r="G7" s="2">
        <v>54</v>
      </c>
      <c r="H7" s="2">
        <v>415139</v>
      </c>
    </row>
  </sheetData>
  <pageMargins left="0.75" right="0.75" top="1" bottom="1" header="0.511811023622047" footer="0.511811023622047"/>
  <pageSetup paperSize="9" orientation="portrait" horizontalDpi="300" verticalDpi="300"/>
  <tableParts count="1">
    <tablePart r:id="rId1"/>
  </tablePart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T7"/>
  <sheetViews>
    <sheetView zoomScaleNormal="100" workbookViewId="0">
      <pane ySplit="1" topLeftCell="A2" activePane="bottomLeft" state="frozen"/>
      <selection pane="bottomLeft"/>
    </sheetView>
  </sheetViews>
  <sheetFormatPr defaultColWidth="8.7109375" defaultRowHeight="15" x14ac:dyDescent="0.25"/>
  <cols>
    <col min="1" max="1" width="8" customWidth="1"/>
    <col min="2" max="2" width="42" customWidth="1"/>
    <col min="3" max="3" width="46" customWidth="1"/>
    <col min="4" max="5" width="50" customWidth="1"/>
    <col min="6" max="6" width="48" customWidth="1"/>
    <col min="7" max="7" width="50" customWidth="1"/>
    <col min="8" max="8" width="47" customWidth="1"/>
    <col min="9" max="20" width="50" customWidth="1"/>
  </cols>
  <sheetData>
    <row r="1" spans="1:20" ht="38.25" x14ac:dyDescent="0.25">
      <c r="A1" s="1" t="s">
        <v>12</v>
      </c>
      <c r="B1" s="1" t="s">
        <v>5090</v>
      </c>
      <c r="C1" s="1" t="s">
        <v>5091</v>
      </c>
      <c r="D1" s="1" t="s">
        <v>5092</v>
      </c>
      <c r="E1" s="1" t="s">
        <v>5093</v>
      </c>
      <c r="F1" s="1" t="s">
        <v>5094</v>
      </c>
      <c r="G1" s="1" t="s">
        <v>5095</v>
      </c>
      <c r="H1" s="1" t="s">
        <v>5096</v>
      </c>
      <c r="I1" s="1" t="s">
        <v>5097</v>
      </c>
      <c r="J1" s="1" t="s">
        <v>5098</v>
      </c>
      <c r="K1" s="1" t="s">
        <v>5099</v>
      </c>
      <c r="L1" s="1" t="s">
        <v>5100</v>
      </c>
      <c r="M1" s="1" t="s">
        <v>5101</v>
      </c>
      <c r="N1" s="1" t="s">
        <v>5102</v>
      </c>
      <c r="O1" s="1" t="s">
        <v>5103</v>
      </c>
      <c r="P1" s="1" t="s">
        <v>5104</v>
      </c>
      <c r="Q1" s="1" t="s">
        <v>5105</v>
      </c>
      <c r="R1" s="1" t="s">
        <v>5106</v>
      </c>
      <c r="S1" s="1" t="s">
        <v>5107</v>
      </c>
      <c r="T1" s="1" t="s">
        <v>5108</v>
      </c>
    </row>
    <row r="2" spans="1:20" x14ac:dyDescent="0.25">
      <c r="A2" s="2">
        <v>2002</v>
      </c>
      <c r="B2" s="2" t="s">
        <v>23</v>
      </c>
      <c r="C2" s="2" t="s">
        <v>23</v>
      </c>
      <c r="D2" s="2">
        <v>5</v>
      </c>
      <c r="E2" s="2">
        <v>16</v>
      </c>
      <c r="F2" s="2"/>
      <c r="G2" s="2"/>
      <c r="H2" s="2"/>
      <c r="I2" s="2"/>
      <c r="J2" s="2"/>
      <c r="K2" s="2"/>
      <c r="L2" s="2"/>
      <c r="M2" s="2"/>
      <c r="N2" s="2"/>
      <c r="O2" s="2"/>
      <c r="P2" s="2"/>
      <c r="Q2" s="2"/>
      <c r="R2" s="2"/>
      <c r="S2" s="2"/>
      <c r="T2" s="2"/>
    </row>
    <row r="3" spans="1:20" x14ac:dyDescent="0.25">
      <c r="A3" s="2">
        <v>2007</v>
      </c>
      <c r="B3" s="2">
        <v>50</v>
      </c>
      <c r="C3" s="2" t="s">
        <v>23</v>
      </c>
      <c r="D3" s="2">
        <v>25</v>
      </c>
      <c r="E3" s="2">
        <v>59</v>
      </c>
      <c r="F3" s="2"/>
      <c r="G3" s="2"/>
      <c r="H3" s="2"/>
      <c r="I3" s="2"/>
      <c r="J3" s="2"/>
      <c r="K3" s="2"/>
      <c r="L3" s="2"/>
      <c r="M3" s="2"/>
      <c r="N3" s="2"/>
      <c r="O3" s="2"/>
      <c r="P3" s="2"/>
      <c r="Q3" s="2"/>
      <c r="R3" s="2">
        <v>29</v>
      </c>
      <c r="S3" s="2">
        <v>14</v>
      </c>
      <c r="T3" s="2"/>
    </row>
    <row r="4" spans="1:20" x14ac:dyDescent="0.25">
      <c r="A4" s="2">
        <v>2012</v>
      </c>
      <c r="B4" s="2">
        <v>28</v>
      </c>
      <c r="C4" s="2" t="s">
        <v>23</v>
      </c>
      <c r="D4" s="2">
        <v>10</v>
      </c>
      <c r="E4" s="2">
        <v>16</v>
      </c>
      <c r="F4" s="2">
        <v>10</v>
      </c>
      <c r="G4" s="2"/>
      <c r="H4" s="2" t="s">
        <v>23</v>
      </c>
      <c r="I4" s="2">
        <v>0.1</v>
      </c>
      <c r="J4" s="2" t="s">
        <v>23</v>
      </c>
      <c r="K4" s="2"/>
      <c r="L4" s="2"/>
      <c r="M4" s="2"/>
      <c r="N4" s="2"/>
      <c r="O4" s="2"/>
      <c r="P4" s="2"/>
      <c r="Q4" s="2"/>
      <c r="R4" s="2">
        <v>4</v>
      </c>
      <c r="S4" s="2">
        <v>4</v>
      </c>
      <c r="T4" s="2"/>
    </row>
    <row r="5" spans="1:20" x14ac:dyDescent="0.25">
      <c r="A5" s="2">
        <v>2017</v>
      </c>
      <c r="B5" s="2" t="s">
        <v>23</v>
      </c>
      <c r="C5" s="2" t="s">
        <v>23</v>
      </c>
      <c r="D5" s="2">
        <v>4</v>
      </c>
      <c r="E5" s="2">
        <v>7</v>
      </c>
      <c r="F5" s="2">
        <v>4</v>
      </c>
      <c r="G5" s="2"/>
      <c r="H5" s="2" t="s">
        <v>23</v>
      </c>
      <c r="I5" s="2">
        <v>0.1</v>
      </c>
      <c r="J5" s="2" t="s">
        <v>23</v>
      </c>
      <c r="K5" s="2"/>
      <c r="L5" s="2"/>
      <c r="M5" s="2"/>
      <c r="N5" s="2"/>
      <c r="O5" s="2"/>
      <c r="P5" s="2"/>
      <c r="Q5" s="2"/>
      <c r="R5" s="2" t="s">
        <v>23</v>
      </c>
      <c r="S5" s="2">
        <v>2</v>
      </c>
      <c r="T5" s="2"/>
    </row>
    <row r="6" spans="1:20" x14ac:dyDescent="0.25">
      <c r="A6" s="2">
        <v>2019</v>
      </c>
      <c r="B6" s="2" t="s">
        <v>23</v>
      </c>
      <c r="C6" s="2" t="s">
        <v>23</v>
      </c>
      <c r="D6" s="2">
        <v>1</v>
      </c>
      <c r="E6" s="2">
        <v>1</v>
      </c>
      <c r="F6" s="2"/>
      <c r="G6" s="2" t="s">
        <v>23</v>
      </c>
      <c r="H6" s="2" t="s">
        <v>23</v>
      </c>
      <c r="I6" s="2"/>
      <c r="J6" s="2"/>
      <c r="K6" s="2" t="s">
        <v>23</v>
      </c>
      <c r="L6" s="2" t="s">
        <v>23</v>
      </c>
      <c r="M6" s="2">
        <v>1</v>
      </c>
      <c r="N6" s="2">
        <v>1</v>
      </c>
      <c r="O6" s="2" t="s">
        <v>23</v>
      </c>
      <c r="P6" s="2" t="s">
        <v>23</v>
      </c>
      <c r="Q6" s="2" t="s">
        <v>23</v>
      </c>
      <c r="R6" s="2"/>
      <c r="S6" s="2"/>
      <c r="T6" s="2" t="s">
        <v>23</v>
      </c>
    </row>
    <row r="7" spans="1:20" x14ac:dyDescent="0.25">
      <c r="A7" s="2">
        <v>2022</v>
      </c>
      <c r="B7" s="2" t="s">
        <v>23</v>
      </c>
      <c r="C7" s="2">
        <v>230</v>
      </c>
      <c r="D7" s="2">
        <v>1</v>
      </c>
      <c r="E7" s="2">
        <v>8</v>
      </c>
      <c r="F7" s="2">
        <v>1</v>
      </c>
      <c r="G7" s="2"/>
      <c r="H7" s="2" t="s">
        <v>23</v>
      </c>
      <c r="I7" s="2" t="s">
        <v>1511</v>
      </c>
      <c r="J7" s="2" t="s">
        <v>23</v>
      </c>
      <c r="K7" s="2"/>
      <c r="L7" s="2"/>
      <c r="M7" s="2"/>
      <c r="N7" s="2"/>
      <c r="O7" s="2"/>
      <c r="P7" s="2"/>
      <c r="Q7" s="2"/>
      <c r="R7" s="2"/>
      <c r="S7" s="2"/>
      <c r="T7" s="2"/>
    </row>
  </sheetData>
  <pageMargins left="0.75" right="0.75" top="1" bottom="1" header="0.511811023622047" footer="0.511811023622047"/>
  <pageSetup paperSize="9" orientation="portrait" horizontalDpi="300" verticalDpi="300"/>
  <tableParts count="1">
    <tablePart r:id="rId1"/>
  </tableParts>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O13"/>
  <sheetViews>
    <sheetView zoomScaleNormal="100" workbookViewId="0">
      <pane ySplit="1" topLeftCell="A2" activePane="bottomLeft" state="frozen"/>
      <selection pane="bottomLeft"/>
    </sheetView>
  </sheetViews>
  <sheetFormatPr defaultColWidth="8.7109375" defaultRowHeight="15" x14ac:dyDescent="0.25"/>
  <cols>
    <col min="1" max="1" width="8" customWidth="1"/>
    <col min="2" max="2" width="23" customWidth="1"/>
    <col min="3" max="3" width="27" customWidth="1"/>
    <col min="4" max="4" width="38" customWidth="1"/>
    <col min="5" max="5" width="42" customWidth="1"/>
    <col min="6" max="6" width="29" customWidth="1"/>
    <col min="7" max="7" width="28" customWidth="1"/>
    <col min="8" max="11" width="50" customWidth="1"/>
    <col min="12" max="12" width="38" customWidth="1"/>
    <col min="13" max="13" width="50" customWidth="1"/>
    <col min="14" max="14" width="36" customWidth="1"/>
    <col min="15" max="15" width="39" customWidth="1"/>
  </cols>
  <sheetData>
    <row r="1" spans="1:15" ht="38.25" x14ac:dyDescent="0.25">
      <c r="A1" s="1" t="s">
        <v>12</v>
      </c>
      <c r="B1" s="1" t="s">
        <v>5109</v>
      </c>
      <c r="C1" s="1" t="s">
        <v>5110</v>
      </c>
      <c r="D1" s="1" t="s">
        <v>5111</v>
      </c>
      <c r="E1" s="1" t="s">
        <v>5112</v>
      </c>
      <c r="F1" s="1" t="s">
        <v>5113</v>
      </c>
      <c r="G1" s="1" t="s">
        <v>5114</v>
      </c>
      <c r="H1" s="1" t="s">
        <v>5115</v>
      </c>
      <c r="I1" s="1" t="s">
        <v>5116</v>
      </c>
      <c r="J1" s="1" t="s">
        <v>5117</v>
      </c>
      <c r="K1" s="1" t="s">
        <v>5118</v>
      </c>
      <c r="L1" s="1" t="s">
        <v>5119</v>
      </c>
      <c r="M1" s="1" t="s">
        <v>5120</v>
      </c>
      <c r="N1" s="1" t="s">
        <v>5121</v>
      </c>
      <c r="O1" s="1" t="s">
        <v>5122</v>
      </c>
    </row>
    <row r="2" spans="1:15" x14ac:dyDescent="0.25">
      <c r="A2" s="2">
        <v>1997</v>
      </c>
      <c r="B2" s="2">
        <v>74</v>
      </c>
      <c r="C2" s="2"/>
      <c r="D2" s="2">
        <v>18</v>
      </c>
      <c r="E2" s="2"/>
      <c r="F2" s="2"/>
      <c r="G2" s="2"/>
      <c r="H2" s="2"/>
      <c r="I2" s="2"/>
      <c r="J2" s="2"/>
      <c r="K2" s="2"/>
      <c r="L2" s="2"/>
      <c r="M2" s="2"/>
      <c r="N2" s="2"/>
      <c r="O2" s="2"/>
    </row>
    <row r="3" spans="1:15" x14ac:dyDescent="0.25">
      <c r="A3" s="2">
        <v>2002</v>
      </c>
      <c r="B3" s="2">
        <v>113</v>
      </c>
      <c r="C3" s="2"/>
      <c r="D3" s="2">
        <v>20</v>
      </c>
      <c r="E3" s="2"/>
      <c r="F3" s="2"/>
      <c r="G3" s="2"/>
      <c r="H3" s="2"/>
      <c r="I3" s="2"/>
      <c r="J3" s="2"/>
      <c r="K3" s="2"/>
      <c r="L3" s="2"/>
      <c r="M3" s="2"/>
      <c r="N3" s="2"/>
      <c r="O3" s="2"/>
    </row>
    <row r="4" spans="1:15" x14ac:dyDescent="0.25">
      <c r="A4" s="2">
        <v>2007</v>
      </c>
      <c r="B4" s="2">
        <v>86</v>
      </c>
      <c r="C4" s="2"/>
      <c r="D4" s="2">
        <v>29</v>
      </c>
      <c r="E4" s="2"/>
      <c r="F4" s="2">
        <v>28</v>
      </c>
      <c r="G4" s="2">
        <v>4471517</v>
      </c>
      <c r="H4" s="2"/>
      <c r="I4" s="2"/>
      <c r="J4" s="2"/>
      <c r="K4" s="2"/>
      <c r="L4" s="2"/>
      <c r="M4" s="2"/>
      <c r="N4" s="2"/>
      <c r="O4" s="2"/>
    </row>
    <row r="5" spans="1:15" x14ac:dyDescent="0.25">
      <c r="A5" s="2">
        <v>2009</v>
      </c>
      <c r="B5" s="2">
        <v>81</v>
      </c>
      <c r="C5" s="2">
        <v>89</v>
      </c>
      <c r="D5" s="2">
        <v>14</v>
      </c>
      <c r="E5" s="2">
        <v>14</v>
      </c>
      <c r="F5" s="2"/>
      <c r="G5" s="2">
        <v>4658983</v>
      </c>
      <c r="H5" s="2"/>
      <c r="I5" s="2"/>
      <c r="J5" s="2"/>
      <c r="K5" s="2"/>
      <c r="L5" s="2"/>
      <c r="M5" s="2"/>
      <c r="N5" s="2">
        <v>1136757</v>
      </c>
      <c r="O5" s="2">
        <v>3522226</v>
      </c>
    </row>
    <row r="6" spans="1:15" x14ac:dyDescent="0.25">
      <c r="A6" s="2">
        <v>2012</v>
      </c>
      <c r="B6" s="2">
        <v>169</v>
      </c>
      <c r="C6" s="2"/>
      <c r="D6" s="2">
        <v>34</v>
      </c>
      <c r="E6" s="2"/>
      <c r="F6" s="2">
        <v>34</v>
      </c>
      <c r="G6" s="2">
        <v>4571099</v>
      </c>
      <c r="H6" s="2"/>
      <c r="I6" s="2"/>
      <c r="J6" s="2"/>
      <c r="K6" s="2"/>
      <c r="L6" s="2"/>
      <c r="M6" s="2"/>
      <c r="N6" s="2"/>
      <c r="O6" s="2"/>
    </row>
    <row r="7" spans="1:15" x14ac:dyDescent="0.25">
      <c r="A7" s="2">
        <v>2013</v>
      </c>
      <c r="B7" s="2"/>
      <c r="C7" s="2"/>
      <c r="D7" s="2"/>
      <c r="E7" s="2"/>
      <c r="F7" s="2"/>
      <c r="G7" s="2"/>
      <c r="H7" s="2"/>
      <c r="I7" s="2"/>
      <c r="J7" s="2"/>
      <c r="K7" s="2"/>
      <c r="L7" s="2">
        <v>80</v>
      </c>
      <c r="M7" s="2">
        <v>18</v>
      </c>
      <c r="N7" s="2"/>
      <c r="O7" s="2"/>
    </row>
    <row r="8" spans="1:15" x14ac:dyDescent="0.25">
      <c r="A8" s="2">
        <v>2014</v>
      </c>
      <c r="B8" s="2">
        <v>96</v>
      </c>
      <c r="C8" s="2">
        <v>106</v>
      </c>
      <c r="D8" s="2">
        <v>17</v>
      </c>
      <c r="E8" s="2">
        <v>17</v>
      </c>
      <c r="F8" s="2"/>
      <c r="G8" s="2">
        <v>2879301</v>
      </c>
      <c r="H8" s="2"/>
      <c r="I8" s="2"/>
      <c r="J8" s="2"/>
      <c r="K8" s="2"/>
      <c r="L8" s="2"/>
      <c r="M8" s="2"/>
      <c r="N8" s="2">
        <v>633892</v>
      </c>
      <c r="O8" s="2">
        <v>2245409</v>
      </c>
    </row>
    <row r="9" spans="1:15" x14ac:dyDescent="0.25">
      <c r="A9" s="2">
        <v>2017</v>
      </c>
      <c r="B9" s="2">
        <v>166</v>
      </c>
      <c r="C9" s="2"/>
      <c r="D9" s="2">
        <v>28</v>
      </c>
      <c r="E9" s="2"/>
      <c r="F9" s="2">
        <v>28</v>
      </c>
      <c r="G9" s="2">
        <v>6056406</v>
      </c>
      <c r="H9" s="2"/>
      <c r="I9" s="2"/>
      <c r="J9" s="2"/>
      <c r="K9" s="2"/>
      <c r="L9" s="2"/>
      <c r="M9" s="2"/>
      <c r="N9" s="2"/>
      <c r="O9" s="2"/>
    </row>
    <row r="10" spans="1:15" x14ac:dyDescent="0.25">
      <c r="A10" s="2">
        <v>2018</v>
      </c>
      <c r="B10" s="2"/>
      <c r="C10" s="2"/>
      <c r="D10" s="2"/>
      <c r="E10" s="2"/>
      <c r="F10" s="2"/>
      <c r="G10" s="2"/>
      <c r="H10" s="2"/>
      <c r="I10" s="2"/>
      <c r="J10" s="2"/>
      <c r="K10" s="2"/>
      <c r="L10" s="2">
        <v>166</v>
      </c>
      <c r="M10" s="2">
        <v>28</v>
      </c>
      <c r="N10" s="2"/>
      <c r="O10" s="2"/>
    </row>
    <row r="11" spans="1:15" x14ac:dyDescent="0.25">
      <c r="A11" s="2">
        <v>2019</v>
      </c>
      <c r="B11" s="2">
        <v>183</v>
      </c>
      <c r="C11" s="2">
        <v>198</v>
      </c>
      <c r="D11" s="2">
        <v>28</v>
      </c>
      <c r="E11" s="2">
        <v>28</v>
      </c>
      <c r="F11" s="2"/>
      <c r="G11" s="2">
        <v>8456472</v>
      </c>
      <c r="H11" s="2"/>
      <c r="I11" s="2"/>
      <c r="J11" s="2"/>
      <c r="K11" s="2"/>
      <c r="L11" s="2"/>
      <c r="M11" s="2"/>
      <c r="N11" s="2">
        <v>2728662</v>
      </c>
      <c r="O11" s="2">
        <v>5727810</v>
      </c>
    </row>
    <row r="12" spans="1:15" x14ac:dyDescent="0.25">
      <c r="A12" s="2">
        <v>2022</v>
      </c>
      <c r="B12" s="2"/>
      <c r="C12" s="2"/>
      <c r="D12" s="2"/>
      <c r="E12" s="2"/>
      <c r="F12" s="2"/>
      <c r="G12" s="2"/>
      <c r="H12" s="2">
        <v>15</v>
      </c>
      <c r="I12" s="2">
        <v>6297365</v>
      </c>
      <c r="J12" s="2">
        <v>192</v>
      </c>
      <c r="K12" s="2">
        <v>15</v>
      </c>
      <c r="L12" s="2"/>
      <c r="M12" s="2"/>
      <c r="N12" s="2"/>
      <c r="O12" s="2"/>
    </row>
    <row r="13" spans="1:15" x14ac:dyDescent="0.25">
      <c r="A13" s="2">
        <v>2023</v>
      </c>
      <c r="B13" s="2"/>
      <c r="C13" s="2"/>
      <c r="D13" s="2"/>
      <c r="E13" s="2"/>
      <c r="F13" s="2"/>
      <c r="G13" s="2"/>
      <c r="H13" s="2"/>
      <c r="I13" s="2"/>
      <c r="J13" s="2"/>
      <c r="K13" s="2"/>
      <c r="L13" s="2">
        <v>160</v>
      </c>
      <c r="M13" s="2">
        <v>20</v>
      </c>
      <c r="N13" s="2"/>
      <c r="O13" s="2"/>
    </row>
  </sheetData>
  <pageMargins left="0.75" right="0.75" top="1" bottom="1" header="0.511811023622047" footer="0.511811023622047"/>
  <pageSetup paperSize="9" orientation="portrait" horizontalDpi="300" verticalDpi="300"/>
  <tableParts count="1">
    <tablePart r:id="rId1"/>
  </tableParts>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G3"/>
  <sheetViews>
    <sheetView zoomScaleNormal="100" workbookViewId="0">
      <pane ySplit="1" topLeftCell="A2" activePane="bottomLeft" state="frozen"/>
      <selection pane="bottomLeft"/>
    </sheetView>
  </sheetViews>
  <sheetFormatPr defaultColWidth="8.7109375" defaultRowHeight="15" x14ac:dyDescent="0.25"/>
  <cols>
    <col min="1" max="1" width="8" customWidth="1"/>
    <col min="2" max="7" width="50" customWidth="1"/>
  </cols>
  <sheetData>
    <row r="1" spans="1:7" ht="25.5" x14ac:dyDescent="0.25">
      <c r="A1" s="1" t="s">
        <v>12</v>
      </c>
      <c r="B1" s="1" t="s">
        <v>5123</v>
      </c>
      <c r="C1" s="1" t="s">
        <v>5124</v>
      </c>
      <c r="D1" s="1" t="s">
        <v>5125</v>
      </c>
      <c r="E1" s="1" t="s">
        <v>5126</v>
      </c>
      <c r="F1" s="1" t="s">
        <v>5127</v>
      </c>
      <c r="G1" s="1" t="s">
        <v>5128</v>
      </c>
    </row>
    <row r="2" spans="1:7" x14ac:dyDescent="0.25">
      <c r="A2" s="2">
        <v>2014</v>
      </c>
      <c r="B2" s="2">
        <v>1</v>
      </c>
      <c r="C2" s="2" t="s">
        <v>23</v>
      </c>
      <c r="D2" s="2" t="s">
        <v>23</v>
      </c>
      <c r="E2" s="2" t="s">
        <v>23</v>
      </c>
      <c r="F2" s="2" t="s">
        <v>23</v>
      </c>
      <c r="G2" s="2" t="s">
        <v>23</v>
      </c>
    </row>
    <row r="3" spans="1:7" x14ac:dyDescent="0.25">
      <c r="A3" s="2">
        <v>2019</v>
      </c>
      <c r="B3" s="2">
        <v>2</v>
      </c>
      <c r="C3" s="2" t="s">
        <v>23</v>
      </c>
      <c r="D3" s="2" t="s">
        <v>23</v>
      </c>
      <c r="E3" s="2" t="s">
        <v>23</v>
      </c>
      <c r="F3" s="2" t="s">
        <v>23</v>
      </c>
      <c r="G3" s="2"/>
    </row>
  </sheetData>
  <pageMargins left="0.75" right="0.75" top="1" bottom="1" header="0.511811023622047" footer="0.511811023622047"/>
  <pageSetup paperSize="9" orientation="portrait" horizontalDpi="300" verticalDpi="300"/>
  <tableParts count="1">
    <tablePart r:id="rId1"/>
  </tableParts>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I8"/>
  <sheetViews>
    <sheetView zoomScaleNormal="100" workbookViewId="0">
      <pane ySplit="1" topLeftCell="A2" activePane="bottomLeft" state="frozen"/>
      <selection pane="bottomLeft"/>
    </sheetView>
  </sheetViews>
  <sheetFormatPr defaultColWidth="8.7109375" defaultRowHeight="15" x14ac:dyDescent="0.25"/>
  <cols>
    <col min="1" max="1" width="8" customWidth="1"/>
    <col min="2" max="9" width="50" customWidth="1"/>
  </cols>
  <sheetData>
    <row r="1" spans="1:9" ht="38.25" x14ac:dyDescent="0.25">
      <c r="A1" s="1" t="s">
        <v>12</v>
      </c>
      <c r="B1" s="1" t="s">
        <v>5129</v>
      </c>
      <c r="C1" s="1" t="s">
        <v>5130</v>
      </c>
      <c r="D1" s="1" t="s">
        <v>5131</v>
      </c>
      <c r="E1" s="1" t="s">
        <v>5132</v>
      </c>
      <c r="F1" s="1" t="s">
        <v>5133</v>
      </c>
      <c r="G1" s="1" t="s">
        <v>5134</v>
      </c>
      <c r="H1" s="1" t="s">
        <v>5135</v>
      </c>
      <c r="I1" s="1" t="s">
        <v>5136</v>
      </c>
    </row>
    <row r="2" spans="1:9" x14ac:dyDescent="0.25">
      <c r="A2" s="2">
        <v>2007</v>
      </c>
      <c r="B2" s="2">
        <v>33</v>
      </c>
      <c r="C2" s="2">
        <v>33</v>
      </c>
      <c r="D2" s="2"/>
      <c r="E2" s="2">
        <v>6477757</v>
      </c>
      <c r="F2" s="2">
        <v>873449</v>
      </c>
      <c r="G2" s="2"/>
      <c r="H2" s="2"/>
      <c r="I2" s="2"/>
    </row>
    <row r="3" spans="1:9" x14ac:dyDescent="0.25">
      <c r="A3" s="2">
        <v>2009</v>
      </c>
      <c r="B3" s="2">
        <v>5</v>
      </c>
      <c r="C3" s="2"/>
      <c r="D3" s="2" t="s">
        <v>23</v>
      </c>
      <c r="E3" s="2" t="s">
        <v>23</v>
      </c>
      <c r="F3" s="2" t="s">
        <v>23</v>
      </c>
      <c r="G3" s="2" t="s">
        <v>23</v>
      </c>
      <c r="H3" s="2" t="s">
        <v>23</v>
      </c>
      <c r="I3" s="2" t="s">
        <v>23</v>
      </c>
    </row>
    <row r="4" spans="1:9" x14ac:dyDescent="0.25">
      <c r="A4" s="2">
        <v>2012</v>
      </c>
      <c r="B4" s="2">
        <v>40</v>
      </c>
      <c r="C4" s="2">
        <v>40</v>
      </c>
      <c r="D4" s="2"/>
      <c r="E4" s="2">
        <v>7883953</v>
      </c>
      <c r="F4" s="2">
        <v>1195143</v>
      </c>
      <c r="G4" s="2"/>
      <c r="H4" s="2"/>
      <c r="I4" s="2"/>
    </row>
    <row r="5" spans="1:9" x14ac:dyDescent="0.25">
      <c r="A5" s="2">
        <v>2014</v>
      </c>
      <c r="B5" s="2">
        <v>8</v>
      </c>
      <c r="C5" s="2"/>
      <c r="D5" s="2">
        <v>16701</v>
      </c>
      <c r="E5" s="2">
        <v>5482465</v>
      </c>
      <c r="F5" s="2">
        <v>1121480</v>
      </c>
      <c r="G5" s="2" t="s">
        <v>23</v>
      </c>
      <c r="H5" s="2" t="s">
        <v>23</v>
      </c>
      <c r="I5" s="2" t="s">
        <v>23</v>
      </c>
    </row>
    <row r="6" spans="1:9" x14ac:dyDescent="0.25">
      <c r="A6" s="2">
        <v>2017</v>
      </c>
      <c r="B6" s="2">
        <v>63</v>
      </c>
      <c r="C6" s="2">
        <v>63</v>
      </c>
      <c r="D6" s="2"/>
      <c r="E6" s="2">
        <v>6225687</v>
      </c>
      <c r="F6" s="2">
        <v>1008244</v>
      </c>
      <c r="G6" s="2"/>
      <c r="H6" s="2"/>
      <c r="I6" s="2"/>
    </row>
    <row r="7" spans="1:9" x14ac:dyDescent="0.25">
      <c r="A7" s="2">
        <v>2019</v>
      </c>
      <c r="B7" s="2">
        <v>16</v>
      </c>
      <c r="C7" s="2"/>
      <c r="D7" s="2">
        <v>24121</v>
      </c>
      <c r="E7" s="2">
        <v>5085535</v>
      </c>
      <c r="F7" s="2">
        <v>475605</v>
      </c>
      <c r="G7" s="2">
        <v>17950</v>
      </c>
      <c r="H7" s="2">
        <v>1005490</v>
      </c>
      <c r="I7" s="2">
        <v>4080045</v>
      </c>
    </row>
    <row r="8" spans="1:9" x14ac:dyDescent="0.25">
      <c r="A8" s="2">
        <v>2022</v>
      </c>
      <c r="B8" s="2">
        <v>82</v>
      </c>
      <c r="C8" s="2">
        <v>82</v>
      </c>
      <c r="D8" s="2"/>
      <c r="E8" s="2">
        <v>5024472</v>
      </c>
      <c r="F8" s="2">
        <v>607023</v>
      </c>
      <c r="G8" s="2"/>
      <c r="H8" s="2"/>
      <c r="I8" s="2"/>
    </row>
  </sheetData>
  <pageMargins left="0.75" right="0.75" top="1" bottom="1" header="0.511811023622047" footer="0.511811023622047"/>
  <pageSetup paperSize="9" orientation="portrait" horizontalDpi="300" verticalDpi="300"/>
  <tableParts count="1">
    <tablePart r:id="rId1"/>
  </tableParts>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AG6"/>
  <sheetViews>
    <sheetView zoomScaleNormal="100" workbookViewId="0">
      <pane ySplit="1" topLeftCell="A2" activePane="bottomLeft" state="frozen"/>
      <selection pane="bottomLeft"/>
    </sheetView>
  </sheetViews>
  <sheetFormatPr defaultColWidth="8.7109375" defaultRowHeight="15" x14ac:dyDescent="0.25"/>
  <cols>
    <col min="1" max="1" width="8" customWidth="1"/>
    <col min="2" max="33" width="50" customWidth="1"/>
  </cols>
  <sheetData>
    <row r="1" spans="1:33" ht="38.25" x14ac:dyDescent="0.25">
      <c r="A1" s="1" t="s">
        <v>12</v>
      </c>
      <c r="B1" s="1" t="s">
        <v>5137</v>
      </c>
      <c r="C1" s="1" t="s">
        <v>5138</v>
      </c>
      <c r="D1" s="1" t="s">
        <v>5139</v>
      </c>
      <c r="E1" s="1" t="s">
        <v>5140</v>
      </c>
      <c r="F1" s="1" t="s">
        <v>5141</v>
      </c>
      <c r="G1" s="1" t="s">
        <v>5142</v>
      </c>
      <c r="H1" s="1" t="s">
        <v>5143</v>
      </c>
      <c r="I1" s="1" t="s">
        <v>5144</v>
      </c>
      <c r="J1" s="1" t="s">
        <v>5145</v>
      </c>
      <c r="K1" s="1" t="s">
        <v>5146</v>
      </c>
      <c r="L1" s="1" t="s">
        <v>5147</v>
      </c>
      <c r="M1" s="1" t="s">
        <v>5148</v>
      </c>
      <c r="N1" s="1" t="s">
        <v>5149</v>
      </c>
      <c r="O1" s="1" t="s">
        <v>5150</v>
      </c>
      <c r="P1" s="1" t="s">
        <v>5151</v>
      </c>
      <c r="Q1" s="1" t="s">
        <v>5152</v>
      </c>
      <c r="R1" s="1" t="s">
        <v>5153</v>
      </c>
      <c r="S1" s="1" t="s">
        <v>5154</v>
      </c>
      <c r="T1" s="1" t="s">
        <v>5155</v>
      </c>
      <c r="U1" s="1" t="s">
        <v>5156</v>
      </c>
      <c r="V1" s="1" t="s">
        <v>5157</v>
      </c>
      <c r="W1" s="1" t="s">
        <v>5158</v>
      </c>
      <c r="X1" s="1" t="s">
        <v>5159</v>
      </c>
      <c r="Y1" s="1" t="s">
        <v>5160</v>
      </c>
      <c r="Z1" s="1" t="s">
        <v>5161</v>
      </c>
      <c r="AA1" s="1" t="s">
        <v>5162</v>
      </c>
      <c r="AB1" s="1" t="s">
        <v>5163</v>
      </c>
      <c r="AC1" s="1" t="s">
        <v>5164</v>
      </c>
      <c r="AD1" s="1" t="s">
        <v>5165</v>
      </c>
      <c r="AE1" s="1" t="s">
        <v>5166</v>
      </c>
      <c r="AF1" s="1" t="s">
        <v>5167</v>
      </c>
      <c r="AG1" s="1" t="s">
        <v>5168</v>
      </c>
    </row>
    <row r="2" spans="1:33" x14ac:dyDescent="0.25">
      <c r="A2" s="2">
        <v>2007</v>
      </c>
      <c r="B2" s="2"/>
      <c r="C2" s="2"/>
      <c r="D2" s="2"/>
      <c r="E2" s="2"/>
      <c r="F2" s="2">
        <v>12</v>
      </c>
      <c r="G2" s="2">
        <v>12</v>
      </c>
      <c r="H2" s="2">
        <v>8000</v>
      </c>
      <c r="I2" s="2">
        <v>7</v>
      </c>
      <c r="J2" s="2">
        <v>12</v>
      </c>
      <c r="K2" s="2"/>
      <c r="L2" s="2"/>
      <c r="M2" s="2"/>
      <c r="N2" s="2"/>
      <c r="O2" s="2"/>
      <c r="P2" s="2"/>
      <c r="Q2" s="2"/>
      <c r="R2" s="2"/>
      <c r="S2" s="2"/>
      <c r="T2" s="2"/>
      <c r="U2" s="2"/>
      <c r="V2" s="2"/>
      <c r="W2" s="2"/>
      <c r="X2" s="2"/>
      <c r="Y2" s="2"/>
      <c r="Z2" s="2"/>
      <c r="AA2" s="2"/>
      <c r="AB2" s="2"/>
      <c r="AC2" s="2"/>
      <c r="AD2" s="2"/>
      <c r="AE2" s="2"/>
      <c r="AF2" s="2"/>
      <c r="AG2" s="2"/>
    </row>
    <row r="3" spans="1:33" x14ac:dyDescent="0.25">
      <c r="A3" s="2">
        <v>2012</v>
      </c>
      <c r="B3" s="2"/>
      <c r="C3" s="2"/>
      <c r="D3" s="2"/>
      <c r="E3" s="2"/>
      <c r="F3" s="2">
        <v>23</v>
      </c>
      <c r="G3" s="2">
        <v>19</v>
      </c>
      <c r="H3" s="2">
        <v>36718</v>
      </c>
      <c r="I3" s="2">
        <v>5</v>
      </c>
      <c r="J3" s="2">
        <v>13</v>
      </c>
      <c r="K3" s="2">
        <v>11</v>
      </c>
      <c r="L3" s="2">
        <v>3866</v>
      </c>
      <c r="M3" s="2"/>
      <c r="N3" s="2"/>
      <c r="O3" s="2"/>
      <c r="P3" s="2"/>
      <c r="Q3" s="2"/>
      <c r="R3" s="2"/>
      <c r="S3" s="2"/>
      <c r="T3" s="2"/>
      <c r="U3" s="2"/>
      <c r="V3" s="2"/>
      <c r="W3" s="2"/>
      <c r="X3" s="2"/>
      <c r="Y3" s="2"/>
      <c r="Z3" s="2"/>
      <c r="AA3" s="2"/>
      <c r="AB3" s="2"/>
      <c r="AC3" s="2"/>
      <c r="AD3" s="2"/>
      <c r="AE3" s="2"/>
      <c r="AF3" s="2"/>
      <c r="AG3" s="2"/>
    </row>
    <row r="4" spans="1:33" x14ac:dyDescent="0.25">
      <c r="A4" s="2">
        <v>2014</v>
      </c>
      <c r="B4" s="2">
        <v>1</v>
      </c>
      <c r="C4" s="2" t="s">
        <v>23</v>
      </c>
      <c r="D4" s="2" t="s">
        <v>23</v>
      </c>
      <c r="E4" s="2" t="s">
        <v>23</v>
      </c>
      <c r="F4" s="2">
        <v>1</v>
      </c>
      <c r="G4" s="2"/>
      <c r="H4" s="2" t="s">
        <v>23</v>
      </c>
      <c r="I4" s="2" t="s">
        <v>23</v>
      </c>
      <c r="J4" s="2">
        <v>1</v>
      </c>
      <c r="K4" s="2"/>
      <c r="L4" s="2"/>
      <c r="M4" s="2" t="s">
        <v>23</v>
      </c>
      <c r="N4" s="2">
        <v>1</v>
      </c>
      <c r="O4" s="2" t="s">
        <v>23</v>
      </c>
      <c r="P4" s="2" t="s">
        <v>23</v>
      </c>
      <c r="Q4" s="2">
        <v>1</v>
      </c>
      <c r="R4" s="2" t="s">
        <v>23</v>
      </c>
      <c r="S4" s="2">
        <v>1</v>
      </c>
      <c r="T4" s="2" t="s">
        <v>23</v>
      </c>
      <c r="U4" s="2" t="s">
        <v>23</v>
      </c>
      <c r="V4" s="2">
        <v>1</v>
      </c>
      <c r="W4" s="2" t="s">
        <v>23</v>
      </c>
      <c r="X4" s="2">
        <v>1</v>
      </c>
      <c r="Y4" s="2" t="s">
        <v>23</v>
      </c>
      <c r="Z4" s="2" t="s">
        <v>23</v>
      </c>
      <c r="AA4" s="2">
        <v>1</v>
      </c>
      <c r="AB4" s="2" t="s">
        <v>23</v>
      </c>
      <c r="AC4" s="2">
        <v>1</v>
      </c>
      <c r="AD4" s="2" t="s">
        <v>23</v>
      </c>
      <c r="AE4" s="2" t="s">
        <v>23</v>
      </c>
      <c r="AF4" s="2">
        <v>1</v>
      </c>
      <c r="AG4" s="2" t="s">
        <v>23</v>
      </c>
    </row>
    <row r="5" spans="1:33" x14ac:dyDescent="0.25">
      <c r="A5" s="2">
        <v>2017</v>
      </c>
      <c r="B5" s="2"/>
      <c r="C5" s="2"/>
      <c r="D5" s="2"/>
      <c r="E5" s="2"/>
      <c r="F5" s="2">
        <v>15</v>
      </c>
      <c r="G5" s="2">
        <v>13</v>
      </c>
      <c r="H5" s="2">
        <v>9840</v>
      </c>
      <c r="I5" s="2">
        <v>3</v>
      </c>
      <c r="J5" s="2">
        <v>10</v>
      </c>
      <c r="K5" s="2">
        <v>5</v>
      </c>
      <c r="L5" s="2">
        <v>350</v>
      </c>
      <c r="M5" s="2"/>
      <c r="N5" s="2"/>
      <c r="O5" s="2"/>
      <c r="P5" s="2"/>
      <c r="Q5" s="2"/>
      <c r="R5" s="2"/>
      <c r="S5" s="2"/>
      <c r="T5" s="2"/>
      <c r="U5" s="2"/>
      <c r="V5" s="2"/>
      <c r="W5" s="2"/>
      <c r="X5" s="2"/>
      <c r="Y5" s="2"/>
      <c r="Z5" s="2"/>
      <c r="AA5" s="2"/>
      <c r="AB5" s="2"/>
      <c r="AC5" s="2"/>
      <c r="AD5" s="2"/>
      <c r="AE5" s="2"/>
      <c r="AF5" s="2"/>
      <c r="AG5" s="2"/>
    </row>
    <row r="6" spans="1:33" x14ac:dyDescent="0.25">
      <c r="A6" s="2">
        <v>2022</v>
      </c>
      <c r="B6" s="2"/>
      <c r="C6" s="2"/>
      <c r="D6" s="2"/>
      <c r="E6" s="2"/>
      <c r="F6" s="2">
        <v>32</v>
      </c>
      <c r="G6" s="2">
        <v>32</v>
      </c>
      <c r="H6" s="2">
        <v>233422</v>
      </c>
      <c r="I6" s="2" t="s">
        <v>5169</v>
      </c>
      <c r="J6" s="2" t="s">
        <v>5169</v>
      </c>
      <c r="K6" s="2">
        <v>32</v>
      </c>
      <c r="L6" s="2">
        <v>37280</v>
      </c>
      <c r="M6" s="2"/>
      <c r="N6" s="2"/>
      <c r="O6" s="2"/>
      <c r="P6" s="2"/>
      <c r="Q6" s="2"/>
      <c r="R6" s="2"/>
      <c r="S6" s="2"/>
      <c r="T6" s="2"/>
      <c r="U6" s="2"/>
      <c r="V6" s="2"/>
      <c r="W6" s="2"/>
      <c r="X6" s="2"/>
      <c r="Y6" s="2"/>
      <c r="Z6" s="2"/>
      <c r="AA6" s="2"/>
      <c r="AB6" s="2"/>
      <c r="AC6" s="2"/>
      <c r="AD6" s="2"/>
      <c r="AE6" s="2"/>
      <c r="AF6" s="2"/>
      <c r="AG6" s="2"/>
    </row>
  </sheetData>
  <pageMargins left="0.75" right="0.75" top="1" bottom="1" header="0.511811023622047" footer="0.511811023622047"/>
  <pageSetup paperSize="9" orientation="portrait" horizontalDpi="300" verticalDpi="300"/>
  <tableParts count="1">
    <tablePart r:id="rId1"/>
  </tableParts>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H6"/>
  <sheetViews>
    <sheetView zoomScaleNormal="100" workbookViewId="0">
      <pane ySplit="1" topLeftCell="A2" activePane="bottomLeft" state="frozen"/>
      <selection pane="bottomLeft"/>
    </sheetView>
  </sheetViews>
  <sheetFormatPr defaultColWidth="8.7109375" defaultRowHeight="15" x14ac:dyDescent="0.25"/>
  <cols>
    <col min="1" max="1" width="8" customWidth="1"/>
    <col min="2" max="2" width="50" customWidth="1"/>
    <col min="3" max="3" width="41" customWidth="1"/>
    <col min="4" max="4" width="40" customWidth="1"/>
    <col min="5" max="8" width="50" customWidth="1"/>
  </cols>
  <sheetData>
    <row r="1" spans="1:8" ht="25.5" x14ac:dyDescent="0.25">
      <c r="A1" s="1" t="s">
        <v>12</v>
      </c>
      <c r="B1" s="1" t="s">
        <v>5170</v>
      </c>
      <c r="C1" s="1" t="s">
        <v>5171</v>
      </c>
      <c r="D1" s="1" t="s">
        <v>5172</v>
      </c>
      <c r="E1" s="1" t="s">
        <v>5173</v>
      </c>
      <c r="F1" s="1" t="s">
        <v>5174</v>
      </c>
      <c r="G1" s="1" t="s">
        <v>5175</v>
      </c>
      <c r="H1" s="1" t="s">
        <v>5176</v>
      </c>
    </row>
    <row r="2" spans="1:8" x14ac:dyDescent="0.25">
      <c r="A2" s="2">
        <v>2002</v>
      </c>
      <c r="B2" s="2">
        <v>6</v>
      </c>
      <c r="C2" s="2"/>
      <c r="D2" s="2"/>
      <c r="E2" s="2" t="s">
        <v>23</v>
      </c>
      <c r="F2" s="2">
        <v>4</v>
      </c>
      <c r="G2" s="2">
        <v>2</v>
      </c>
      <c r="H2" s="2" t="s">
        <v>23</v>
      </c>
    </row>
    <row r="3" spans="1:8" x14ac:dyDescent="0.25">
      <c r="A3" s="2">
        <v>2007</v>
      </c>
      <c r="B3" s="2">
        <v>21</v>
      </c>
      <c r="C3" s="2">
        <v>21</v>
      </c>
      <c r="D3" s="2">
        <v>19710</v>
      </c>
      <c r="E3" s="2">
        <v>7</v>
      </c>
      <c r="F3" s="2">
        <v>14</v>
      </c>
      <c r="G3" s="2">
        <v>10</v>
      </c>
      <c r="H3" s="2">
        <v>19425</v>
      </c>
    </row>
    <row r="4" spans="1:8" x14ac:dyDescent="0.25">
      <c r="A4" s="2">
        <v>2012</v>
      </c>
      <c r="B4" s="2">
        <v>14</v>
      </c>
      <c r="C4" s="2">
        <v>14</v>
      </c>
      <c r="D4" s="2">
        <v>20670</v>
      </c>
      <c r="E4" s="2">
        <v>37</v>
      </c>
      <c r="F4" s="2">
        <v>10</v>
      </c>
      <c r="G4" s="2">
        <v>4</v>
      </c>
      <c r="H4" s="2">
        <v>736</v>
      </c>
    </row>
    <row r="5" spans="1:8" x14ac:dyDescent="0.25">
      <c r="A5" s="2">
        <v>2017</v>
      </c>
      <c r="B5" s="2">
        <v>16</v>
      </c>
      <c r="C5" s="2">
        <v>16</v>
      </c>
      <c r="D5" s="2">
        <v>23300</v>
      </c>
      <c r="E5" s="2">
        <v>7</v>
      </c>
      <c r="F5" s="2">
        <v>11</v>
      </c>
      <c r="G5" s="2">
        <v>5</v>
      </c>
      <c r="H5" s="2">
        <v>1800</v>
      </c>
    </row>
    <row r="6" spans="1:8" x14ac:dyDescent="0.25">
      <c r="A6" s="2">
        <v>2022</v>
      </c>
      <c r="B6" s="2">
        <v>27</v>
      </c>
      <c r="C6" s="2">
        <v>27</v>
      </c>
      <c r="D6" s="2">
        <v>24710</v>
      </c>
      <c r="E6" s="2" t="s">
        <v>5169</v>
      </c>
      <c r="F6" s="2" t="s">
        <v>5169</v>
      </c>
      <c r="G6" s="2">
        <v>27</v>
      </c>
      <c r="H6" s="2">
        <v>202501</v>
      </c>
    </row>
  </sheetData>
  <pageMargins left="0.75" right="0.75" top="1" bottom="1" header="0.511811023622047" footer="0.511811023622047"/>
  <pageSetup paperSize="9" orientation="portrait" horizontalDpi="300" verticalDpi="300"/>
  <tableParts count="1">
    <tablePart r:id="rId1"/>
  </tableParts>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I6"/>
  <sheetViews>
    <sheetView zoomScaleNormal="100" workbookViewId="0">
      <pane ySplit="1" topLeftCell="A2" activePane="bottomLeft" state="frozen"/>
      <selection pane="bottomLeft"/>
    </sheetView>
  </sheetViews>
  <sheetFormatPr defaultColWidth="8.7109375" defaultRowHeight="15" x14ac:dyDescent="0.25"/>
  <cols>
    <col min="1" max="1" width="8" customWidth="1"/>
    <col min="2" max="9" width="50" customWidth="1"/>
  </cols>
  <sheetData>
    <row r="1" spans="1:9" ht="38.25" x14ac:dyDescent="0.25">
      <c r="A1" s="1" t="s">
        <v>12</v>
      </c>
      <c r="B1" s="1" t="s">
        <v>5177</v>
      </c>
      <c r="C1" s="1" t="s">
        <v>5178</v>
      </c>
      <c r="D1" s="1" t="s">
        <v>5179</v>
      </c>
      <c r="E1" s="1" t="s">
        <v>5180</v>
      </c>
      <c r="F1" s="1" t="s">
        <v>5181</v>
      </c>
      <c r="G1" s="1" t="s">
        <v>5182</v>
      </c>
      <c r="H1" s="1" t="s">
        <v>5183</v>
      </c>
      <c r="I1" s="1" t="s">
        <v>5184</v>
      </c>
    </row>
    <row r="2" spans="1:9" x14ac:dyDescent="0.25">
      <c r="A2" s="2">
        <v>2002</v>
      </c>
      <c r="B2" s="2"/>
      <c r="C2" s="2"/>
      <c r="D2" s="2"/>
      <c r="E2" s="2"/>
      <c r="F2" s="2">
        <v>60</v>
      </c>
      <c r="G2" s="2"/>
      <c r="H2" s="2"/>
      <c r="I2" s="2">
        <v>860304</v>
      </c>
    </row>
    <row r="3" spans="1:9" x14ac:dyDescent="0.25">
      <c r="A3" s="2">
        <v>2007</v>
      </c>
      <c r="B3" s="2">
        <v>71</v>
      </c>
      <c r="C3" s="2">
        <v>66</v>
      </c>
      <c r="D3" s="2">
        <v>3584810</v>
      </c>
      <c r="E3" s="2" t="s">
        <v>23</v>
      </c>
      <c r="F3" s="2">
        <v>96</v>
      </c>
      <c r="G3" s="2">
        <v>91</v>
      </c>
      <c r="H3" s="2">
        <v>10062567</v>
      </c>
      <c r="I3" s="2" t="s">
        <v>23</v>
      </c>
    </row>
    <row r="4" spans="1:9" x14ac:dyDescent="0.25">
      <c r="A4" s="2">
        <v>2012</v>
      </c>
      <c r="B4" s="2">
        <v>70</v>
      </c>
      <c r="C4" s="2">
        <v>70</v>
      </c>
      <c r="D4" s="2">
        <v>1254014</v>
      </c>
      <c r="E4" s="2">
        <v>659791</v>
      </c>
      <c r="F4" s="2">
        <v>99</v>
      </c>
      <c r="G4" s="2">
        <v>99</v>
      </c>
      <c r="H4" s="2">
        <v>9137967</v>
      </c>
      <c r="I4" s="2">
        <v>1854934</v>
      </c>
    </row>
    <row r="5" spans="1:9" x14ac:dyDescent="0.25">
      <c r="A5" s="2">
        <v>2017</v>
      </c>
      <c r="B5" s="2">
        <v>96</v>
      </c>
      <c r="C5" s="2">
        <v>96</v>
      </c>
      <c r="D5" s="2">
        <v>7949196</v>
      </c>
      <c r="E5" s="2">
        <v>1225689</v>
      </c>
      <c r="F5" s="2">
        <v>122</v>
      </c>
      <c r="G5" s="2">
        <v>122</v>
      </c>
      <c r="H5" s="2">
        <v>14174883</v>
      </c>
      <c r="I5" s="2">
        <v>2233933</v>
      </c>
    </row>
    <row r="6" spans="1:9" x14ac:dyDescent="0.25">
      <c r="A6" s="2">
        <v>2022</v>
      </c>
      <c r="B6" s="2">
        <v>110</v>
      </c>
      <c r="C6" s="2">
        <v>110</v>
      </c>
      <c r="D6" s="2">
        <v>14553421</v>
      </c>
      <c r="E6" s="2">
        <v>1410609</v>
      </c>
      <c r="F6" s="2">
        <v>146</v>
      </c>
      <c r="G6" s="2">
        <v>146</v>
      </c>
      <c r="H6" s="2">
        <v>19577893</v>
      </c>
      <c r="I6" s="2">
        <v>2017632</v>
      </c>
    </row>
  </sheetData>
  <pageMargins left="0.75" right="0.75" top="1" bottom="1" header="0.511811023622047" footer="0.511811023622047"/>
  <pageSetup paperSize="9" orientation="portrait" horizontalDpi="300" verticalDpi="300"/>
  <tableParts count="1">
    <tablePart r:id="rId1"/>
  </tableParts>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A1:AY4"/>
  <sheetViews>
    <sheetView zoomScaleNormal="100" workbookViewId="0">
      <pane ySplit="1" topLeftCell="A2" activePane="bottomLeft" state="frozen"/>
      <selection pane="bottomLeft"/>
    </sheetView>
  </sheetViews>
  <sheetFormatPr defaultColWidth="8.7109375" defaultRowHeight="15" x14ac:dyDescent="0.25"/>
  <cols>
    <col min="1" max="1" width="8" customWidth="1"/>
    <col min="2" max="51" width="50" customWidth="1"/>
  </cols>
  <sheetData>
    <row r="1" spans="1:51" ht="38.25" x14ac:dyDescent="0.25">
      <c r="A1" s="1" t="s">
        <v>12</v>
      </c>
      <c r="B1" s="1" t="s">
        <v>5185</v>
      </c>
      <c r="C1" s="1" t="s">
        <v>5186</v>
      </c>
      <c r="D1" s="1" t="s">
        <v>5187</v>
      </c>
      <c r="E1" s="1" t="s">
        <v>5188</v>
      </c>
      <c r="F1" s="1" t="s">
        <v>5189</v>
      </c>
      <c r="G1" s="1" t="s">
        <v>5190</v>
      </c>
      <c r="H1" s="1" t="s">
        <v>5191</v>
      </c>
      <c r="I1" s="1" t="s">
        <v>5192</v>
      </c>
      <c r="J1" s="1" t="s">
        <v>5193</v>
      </c>
      <c r="K1" s="1" t="s">
        <v>5194</v>
      </c>
      <c r="L1" s="1" t="s">
        <v>5195</v>
      </c>
      <c r="M1" s="1" t="s">
        <v>5196</v>
      </c>
      <c r="N1" s="1" t="s">
        <v>5197</v>
      </c>
      <c r="O1" s="1" t="s">
        <v>5198</v>
      </c>
      <c r="P1" s="1" t="s">
        <v>5199</v>
      </c>
      <c r="Q1" s="1" t="s">
        <v>5200</v>
      </c>
      <c r="R1" s="1" t="s">
        <v>5201</v>
      </c>
      <c r="S1" s="1" t="s">
        <v>5202</v>
      </c>
      <c r="T1" s="1" t="s">
        <v>5203</v>
      </c>
      <c r="U1" s="1" t="s">
        <v>5204</v>
      </c>
      <c r="V1" s="1" t="s">
        <v>5205</v>
      </c>
      <c r="W1" s="1" t="s">
        <v>5206</v>
      </c>
      <c r="X1" s="1" t="s">
        <v>5207</v>
      </c>
      <c r="Y1" s="1" t="s">
        <v>5208</v>
      </c>
      <c r="Z1" s="1" t="s">
        <v>5209</v>
      </c>
      <c r="AA1" s="1" t="s">
        <v>5210</v>
      </c>
      <c r="AB1" s="1" t="s">
        <v>5211</v>
      </c>
      <c r="AC1" s="1" t="s">
        <v>5212</v>
      </c>
      <c r="AD1" s="1" t="s">
        <v>5213</v>
      </c>
      <c r="AE1" s="1" t="s">
        <v>5214</v>
      </c>
      <c r="AF1" s="1" t="s">
        <v>5215</v>
      </c>
      <c r="AG1" s="1" t="s">
        <v>5216</v>
      </c>
      <c r="AH1" s="1" t="s">
        <v>5217</v>
      </c>
      <c r="AI1" s="1" t="s">
        <v>5218</v>
      </c>
      <c r="AJ1" s="1" t="s">
        <v>5219</v>
      </c>
      <c r="AK1" s="1" t="s">
        <v>5220</v>
      </c>
      <c r="AL1" s="1" t="s">
        <v>5221</v>
      </c>
      <c r="AM1" s="1" t="s">
        <v>5222</v>
      </c>
      <c r="AN1" s="1" t="s">
        <v>5223</v>
      </c>
      <c r="AO1" s="1" t="s">
        <v>5224</v>
      </c>
      <c r="AP1" s="1" t="s">
        <v>5225</v>
      </c>
      <c r="AQ1" s="1" t="s">
        <v>5226</v>
      </c>
      <c r="AR1" s="1" t="s">
        <v>5227</v>
      </c>
      <c r="AS1" s="1" t="s">
        <v>5228</v>
      </c>
      <c r="AT1" s="1" t="s">
        <v>5229</v>
      </c>
      <c r="AU1" s="1" t="s">
        <v>5230</v>
      </c>
      <c r="AV1" s="1" t="s">
        <v>5231</v>
      </c>
      <c r="AW1" s="1" t="s">
        <v>5232</v>
      </c>
      <c r="AX1" s="1" t="s">
        <v>5233</v>
      </c>
      <c r="AY1" s="1" t="s">
        <v>5234</v>
      </c>
    </row>
    <row r="2" spans="1:51" x14ac:dyDescent="0.25">
      <c r="A2" s="2">
        <v>2009</v>
      </c>
      <c r="B2" s="2">
        <v>248114</v>
      </c>
      <c r="C2" s="2">
        <v>11</v>
      </c>
      <c r="D2" s="2">
        <v>23</v>
      </c>
      <c r="E2" s="2">
        <v>790012</v>
      </c>
      <c r="F2" s="2">
        <v>619001</v>
      </c>
      <c r="G2" s="2"/>
      <c r="H2" s="2"/>
      <c r="I2" s="2"/>
      <c r="J2" s="2"/>
      <c r="K2" s="2">
        <v>23</v>
      </c>
      <c r="L2" s="2">
        <v>790012</v>
      </c>
      <c r="M2" s="2" t="s">
        <v>23</v>
      </c>
      <c r="N2" s="2">
        <v>10</v>
      </c>
      <c r="O2" s="2">
        <v>22</v>
      </c>
      <c r="P2" s="2">
        <v>774048</v>
      </c>
      <c r="Q2" s="2">
        <v>614399</v>
      </c>
      <c r="R2" s="2">
        <v>6</v>
      </c>
      <c r="S2" s="2" t="s">
        <v>23</v>
      </c>
      <c r="T2" s="2" t="s">
        <v>23</v>
      </c>
      <c r="U2" s="2">
        <v>19</v>
      </c>
      <c r="V2" s="2" t="s">
        <v>23</v>
      </c>
      <c r="W2" s="2" t="s">
        <v>23</v>
      </c>
      <c r="X2" s="2" t="s">
        <v>23</v>
      </c>
      <c r="Y2" s="2">
        <v>2</v>
      </c>
      <c r="Z2" s="2">
        <v>3</v>
      </c>
      <c r="AA2" s="2" t="s">
        <v>23</v>
      </c>
      <c r="AB2" s="2" t="s">
        <v>23</v>
      </c>
      <c r="AC2" s="2">
        <v>2</v>
      </c>
      <c r="AD2" s="2" t="s">
        <v>23</v>
      </c>
      <c r="AE2" s="2" t="s">
        <v>23</v>
      </c>
      <c r="AF2" s="2">
        <v>2</v>
      </c>
      <c r="AG2" s="2" t="s">
        <v>23</v>
      </c>
      <c r="AH2" s="2" t="s">
        <v>23</v>
      </c>
      <c r="AI2" s="2">
        <v>7</v>
      </c>
      <c r="AJ2" s="2" t="s">
        <v>23</v>
      </c>
      <c r="AK2" s="2">
        <v>27088</v>
      </c>
      <c r="AL2" s="2"/>
      <c r="AM2" s="2"/>
      <c r="AN2" s="2">
        <v>2</v>
      </c>
      <c r="AO2" s="2" t="s">
        <v>23</v>
      </c>
      <c r="AP2" s="2" t="s">
        <v>23</v>
      </c>
      <c r="AQ2" s="2"/>
      <c r="AR2" s="2"/>
      <c r="AS2" s="2"/>
      <c r="AT2" s="2">
        <v>2</v>
      </c>
      <c r="AU2" s="2" t="s">
        <v>23</v>
      </c>
      <c r="AV2" s="2" t="s">
        <v>23</v>
      </c>
      <c r="AW2" s="2">
        <v>20</v>
      </c>
      <c r="AX2" s="2" t="s">
        <v>23</v>
      </c>
      <c r="AY2" s="2">
        <v>591913</v>
      </c>
    </row>
    <row r="3" spans="1:51" x14ac:dyDescent="0.25">
      <c r="A3" s="2">
        <v>2014</v>
      </c>
      <c r="B3" s="2">
        <v>50223</v>
      </c>
      <c r="C3" s="2">
        <v>10</v>
      </c>
      <c r="D3" s="2">
        <v>14</v>
      </c>
      <c r="E3" s="2">
        <v>602307</v>
      </c>
      <c r="F3" s="2">
        <v>317978</v>
      </c>
      <c r="G3" s="2"/>
      <c r="H3" s="2"/>
      <c r="I3" s="2">
        <v>3</v>
      </c>
      <c r="J3" s="2">
        <v>173190</v>
      </c>
      <c r="K3" s="2">
        <v>11</v>
      </c>
      <c r="L3" s="2">
        <v>429117</v>
      </c>
      <c r="M3" s="2">
        <v>24675</v>
      </c>
      <c r="N3" s="2">
        <v>7</v>
      </c>
      <c r="O3" s="2">
        <v>11</v>
      </c>
      <c r="P3" s="2">
        <v>499494</v>
      </c>
      <c r="Q3" s="2">
        <v>302012</v>
      </c>
      <c r="R3" s="2">
        <v>7</v>
      </c>
      <c r="S3" s="2" t="s">
        <v>23</v>
      </c>
      <c r="T3" s="2" t="s">
        <v>23</v>
      </c>
      <c r="U3" s="2">
        <v>10</v>
      </c>
      <c r="V3" s="2" t="s">
        <v>23</v>
      </c>
      <c r="W3" s="2" t="s">
        <v>23</v>
      </c>
      <c r="X3" s="2" t="s">
        <v>23</v>
      </c>
      <c r="Y3" s="2">
        <v>3</v>
      </c>
      <c r="Z3" s="2">
        <v>4</v>
      </c>
      <c r="AA3" s="2" t="s">
        <v>23</v>
      </c>
      <c r="AB3" s="2" t="s">
        <v>23</v>
      </c>
      <c r="AC3" s="2">
        <v>3</v>
      </c>
      <c r="AD3" s="2" t="s">
        <v>23</v>
      </c>
      <c r="AE3" s="2" t="s">
        <v>23</v>
      </c>
      <c r="AF3" s="2">
        <v>4</v>
      </c>
      <c r="AG3" s="2" t="s">
        <v>23</v>
      </c>
      <c r="AH3" s="2" t="s">
        <v>23</v>
      </c>
      <c r="AI3" s="2">
        <v>10</v>
      </c>
      <c r="AJ3" s="2">
        <v>174611</v>
      </c>
      <c r="AK3" s="2" t="s">
        <v>23</v>
      </c>
      <c r="AL3" s="2" t="s">
        <v>23</v>
      </c>
      <c r="AM3" s="2">
        <v>1</v>
      </c>
      <c r="AN3" s="2">
        <v>1</v>
      </c>
      <c r="AO3" s="2" t="s">
        <v>23</v>
      </c>
      <c r="AP3" s="2" t="s">
        <v>23</v>
      </c>
      <c r="AQ3" s="2">
        <v>1</v>
      </c>
      <c r="AR3" s="2" t="s">
        <v>23</v>
      </c>
      <c r="AS3" s="2" t="s">
        <v>23</v>
      </c>
      <c r="AT3" s="2">
        <v>1</v>
      </c>
      <c r="AU3" s="2" t="s">
        <v>23</v>
      </c>
      <c r="AV3" s="2" t="s">
        <v>23</v>
      </c>
      <c r="AW3" s="2">
        <v>13</v>
      </c>
      <c r="AX3" s="2">
        <v>427696</v>
      </c>
      <c r="AY3" s="2" t="s">
        <v>23</v>
      </c>
    </row>
    <row r="4" spans="1:51" x14ac:dyDescent="0.25">
      <c r="A4" s="2">
        <v>2019</v>
      </c>
      <c r="B4" s="2">
        <v>145728</v>
      </c>
      <c r="C4" s="2">
        <v>15</v>
      </c>
      <c r="D4" s="2">
        <v>27</v>
      </c>
      <c r="E4" s="2">
        <v>1008312</v>
      </c>
      <c r="F4" s="2">
        <v>386212</v>
      </c>
      <c r="G4" s="2">
        <v>1</v>
      </c>
      <c r="H4" s="2" t="s">
        <v>23</v>
      </c>
      <c r="I4" s="2">
        <v>3</v>
      </c>
      <c r="J4" s="2" t="s">
        <v>23</v>
      </c>
      <c r="K4" s="2">
        <v>25</v>
      </c>
      <c r="L4" s="2">
        <v>956312</v>
      </c>
      <c r="M4" s="2" t="s">
        <v>23</v>
      </c>
      <c r="N4" s="2">
        <v>15</v>
      </c>
      <c r="O4" s="2">
        <v>27</v>
      </c>
      <c r="P4" s="2">
        <v>987530</v>
      </c>
      <c r="Q4" s="2">
        <v>383664</v>
      </c>
      <c r="R4" s="2">
        <v>11</v>
      </c>
      <c r="S4" s="2" t="s">
        <v>23</v>
      </c>
      <c r="T4" s="2" t="s">
        <v>23</v>
      </c>
      <c r="U4" s="2">
        <v>24</v>
      </c>
      <c r="V4" s="2" t="s">
        <v>23</v>
      </c>
      <c r="W4" s="2" t="s">
        <v>23</v>
      </c>
      <c r="X4" s="2" t="s">
        <v>23</v>
      </c>
      <c r="Y4" s="2">
        <v>2</v>
      </c>
      <c r="Z4" s="2">
        <v>2</v>
      </c>
      <c r="AA4" s="2" t="s">
        <v>23</v>
      </c>
      <c r="AB4" s="2" t="s">
        <v>23</v>
      </c>
      <c r="AC4" s="2"/>
      <c r="AD4" s="2"/>
      <c r="AE4" s="2"/>
      <c r="AF4" s="2">
        <v>2</v>
      </c>
      <c r="AG4" s="2" t="s">
        <v>23</v>
      </c>
      <c r="AH4" s="2" t="s">
        <v>23</v>
      </c>
      <c r="AI4" s="2">
        <v>11</v>
      </c>
      <c r="AJ4" s="2">
        <v>247667</v>
      </c>
      <c r="AK4" s="2">
        <v>49016</v>
      </c>
      <c r="AL4" s="2"/>
      <c r="AM4" s="2"/>
      <c r="AN4" s="2">
        <v>3</v>
      </c>
      <c r="AO4" s="2" t="s">
        <v>23</v>
      </c>
      <c r="AP4" s="2" t="s">
        <v>23</v>
      </c>
      <c r="AQ4" s="2">
        <v>3</v>
      </c>
      <c r="AR4" s="2" t="s">
        <v>23</v>
      </c>
      <c r="AS4" s="2" t="s">
        <v>23</v>
      </c>
      <c r="AT4" s="2"/>
      <c r="AU4" s="2"/>
      <c r="AV4" s="2"/>
      <c r="AW4" s="2">
        <v>24</v>
      </c>
      <c r="AX4" s="2">
        <v>760645</v>
      </c>
      <c r="AY4" s="2">
        <v>337196</v>
      </c>
    </row>
  </sheetData>
  <pageMargins left="0.75" right="0.75" top="1" bottom="1" header="0.511811023622047" footer="0.511811023622047"/>
  <pageSetup paperSize="9" orientation="portrait" horizontalDpi="300" verticalDpi="300"/>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DQ4"/>
  <sheetViews>
    <sheetView zoomScaleNormal="100" workbookViewId="0">
      <pane ySplit="1" topLeftCell="A2" activePane="bottomLeft" state="frozen"/>
      <selection pane="bottomLeft" activeCell="D30" sqref="D30"/>
    </sheetView>
  </sheetViews>
  <sheetFormatPr defaultColWidth="8.7109375" defaultRowHeight="15" x14ac:dyDescent="0.25"/>
  <cols>
    <col min="1" max="1" width="8" customWidth="1"/>
    <col min="2" max="2" width="48" customWidth="1"/>
    <col min="3" max="3" width="47" customWidth="1"/>
    <col min="4" max="1473" width="50" customWidth="1"/>
  </cols>
  <sheetData>
    <row r="1" spans="1:1473" ht="51" x14ac:dyDescent="0.25">
      <c r="A1" s="1" t="s">
        <v>12</v>
      </c>
      <c r="B1" s="1" t="s">
        <v>39</v>
      </c>
      <c r="C1" s="1" t="s">
        <v>40</v>
      </c>
      <c r="D1" s="1" t="s">
        <v>41</v>
      </c>
      <c r="E1" s="1" t="s">
        <v>42</v>
      </c>
      <c r="F1" s="1" t="s">
        <v>43</v>
      </c>
      <c r="G1" s="1" t="s">
        <v>44</v>
      </c>
      <c r="H1" s="1" t="s">
        <v>45</v>
      </c>
      <c r="I1" s="1" t="s">
        <v>46</v>
      </c>
      <c r="J1" s="1" t="s">
        <v>47</v>
      </c>
      <c r="K1" s="1" t="s">
        <v>48</v>
      </c>
      <c r="L1" s="1" t="s">
        <v>49</v>
      </c>
      <c r="M1" s="1" t="s">
        <v>50</v>
      </c>
      <c r="N1" s="1" t="s">
        <v>51</v>
      </c>
      <c r="O1" s="1" t="s">
        <v>52</v>
      </c>
      <c r="P1" s="1" t="s">
        <v>53</v>
      </c>
      <c r="Q1" s="1" t="s">
        <v>54</v>
      </c>
      <c r="R1" s="1" t="s">
        <v>55</v>
      </c>
      <c r="S1" s="1" t="s">
        <v>56</v>
      </c>
      <c r="T1" s="1" t="s">
        <v>57</v>
      </c>
      <c r="U1" s="1" t="s">
        <v>58</v>
      </c>
      <c r="V1" s="1" t="s">
        <v>59</v>
      </c>
      <c r="W1" s="1" t="s">
        <v>60</v>
      </c>
      <c r="X1" s="1" t="s">
        <v>61</v>
      </c>
      <c r="Y1" s="1" t="s">
        <v>62</v>
      </c>
      <c r="Z1" s="1" t="s">
        <v>63</v>
      </c>
      <c r="AA1" s="1" t="s">
        <v>64</v>
      </c>
      <c r="AB1" s="1" t="s">
        <v>65</v>
      </c>
      <c r="AC1" s="1" t="s">
        <v>66</v>
      </c>
      <c r="AD1" s="1" t="s">
        <v>67</v>
      </c>
      <c r="AE1" s="1" t="s">
        <v>68</v>
      </c>
      <c r="AF1" s="1" t="s">
        <v>69</v>
      </c>
      <c r="AG1" s="1" t="s">
        <v>70</v>
      </c>
      <c r="AH1" s="1" t="s">
        <v>71</v>
      </c>
      <c r="AI1" s="1" t="s">
        <v>72</v>
      </c>
      <c r="AJ1" s="1" t="s">
        <v>73</v>
      </c>
      <c r="AK1" s="1" t="s">
        <v>74</v>
      </c>
      <c r="AL1" s="1" t="s">
        <v>75</v>
      </c>
      <c r="AM1" s="1" t="s">
        <v>76</v>
      </c>
      <c r="AN1" s="1" t="s">
        <v>77</v>
      </c>
      <c r="AO1" s="1" t="s">
        <v>78</v>
      </c>
      <c r="AP1" s="1" t="s">
        <v>79</v>
      </c>
      <c r="AQ1" s="1" t="s">
        <v>80</v>
      </c>
      <c r="AR1" s="1" t="s">
        <v>81</v>
      </c>
      <c r="AS1" s="1" t="s">
        <v>82</v>
      </c>
      <c r="AT1" s="1" t="s">
        <v>83</v>
      </c>
      <c r="AU1" s="1" t="s">
        <v>84</v>
      </c>
      <c r="AV1" s="1" t="s">
        <v>85</v>
      </c>
      <c r="AW1" s="1" t="s">
        <v>86</v>
      </c>
      <c r="AX1" s="1" t="s">
        <v>87</v>
      </c>
      <c r="AY1" s="1" t="s">
        <v>88</v>
      </c>
      <c r="AZ1" s="1" t="s">
        <v>89</v>
      </c>
      <c r="BA1" s="1" t="s">
        <v>90</v>
      </c>
      <c r="BB1" s="1" t="s">
        <v>91</v>
      </c>
      <c r="BC1" s="1" t="s">
        <v>92</v>
      </c>
      <c r="BD1" s="1" t="s">
        <v>93</v>
      </c>
      <c r="BE1" s="1" t="s">
        <v>94</v>
      </c>
      <c r="BF1" s="1" t="s">
        <v>95</v>
      </c>
      <c r="BG1" s="1" t="s">
        <v>96</v>
      </c>
      <c r="BH1" s="1" t="s">
        <v>97</v>
      </c>
      <c r="BI1" s="1" t="s">
        <v>98</v>
      </c>
      <c r="BJ1" s="1" t="s">
        <v>99</v>
      </c>
      <c r="BK1" s="1" t="s">
        <v>100</v>
      </c>
      <c r="BL1" s="1" t="s">
        <v>101</v>
      </c>
      <c r="BM1" s="1" t="s">
        <v>102</v>
      </c>
      <c r="BN1" s="1" t="s">
        <v>103</v>
      </c>
      <c r="BO1" s="1" t="s">
        <v>104</v>
      </c>
      <c r="BP1" s="1" t="s">
        <v>105</v>
      </c>
      <c r="BQ1" s="1" t="s">
        <v>106</v>
      </c>
      <c r="BR1" s="1" t="s">
        <v>107</v>
      </c>
      <c r="BS1" s="1" t="s">
        <v>108</v>
      </c>
      <c r="BT1" s="1" t="s">
        <v>109</v>
      </c>
      <c r="BU1" s="1" t="s">
        <v>110</v>
      </c>
      <c r="BV1" s="1" t="s">
        <v>111</v>
      </c>
      <c r="BW1" s="1" t="s">
        <v>112</v>
      </c>
      <c r="BX1" s="1" t="s">
        <v>113</v>
      </c>
      <c r="BY1" s="1" t="s">
        <v>114</v>
      </c>
      <c r="BZ1" s="1" t="s">
        <v>115</v>
      </c>
      <c r="CA1" s="1" t="s">
        <v>116</v>
      </c>
      <c r="CB1" s="1" t="s">
        <v>117</v>
      </c>
      <c r="CC1" s="1" t="s">
        <v>118</v>
      </c>
      <c r="CD1" s="1" t="s">
        <v>119</v>
      </c>
      <c r="CE1" s="1" t="s">
        <v>120</v>
      </c>
      <c r="CF1" s="1" t="s">
        <v>121</v>
      </c>
      <c r="CG1" s="1" t="s">
        <v>122</v>
      </c>
      <c r="CH1" s="1" t="s">
        <v>123</v>
      </c>
      <c r="CI1" s="1" t="s">
        <v>124</v>
      </c>
      <c r="CJ1" s="1" t="s">
        <v>125</v>
      </c>
      <c r="CK1" s="1" t="s">
        <v>126</v>
      </c>
      <c r="CL1" s="1" t="s">
        <v>127</v>
      </c>
      <c r="CM1" s="1" t="s">
        <v>128</v>
      </c>
      <c r="CN1" s="1" t="s">
        <v>129</v>
      </c>
      <c r="CO1" s="1" t="s">
        <v>130</v>
      </c>
      <c r="CP1" s="1" t="s">
        <v>131</v>
      </c>
      <c r="CQ1" s="1" t="s">
        <v>132</v>
      </c>
      <c r="CR1" s="1" t="s">
        <v>133</v>
      </c>
      <c r="CS1" s="1" t="s">
        <v>134</v>
      </c>
      <c r="CT1" s="1" t="s">
        <v>135</v>
      </c>
      <c r="CU1" s="1" t="s">
        <v>136</v>
      </c>
      <c r="CV1" s="1" t="s">
        <v>137</v>
      </c>
      <c r="CW1" s="1" t="s">
        <v>138</v>
      </c>
      <c r="CX1" s="1" t="s">
        <v>139</v>
      </c>
      <c r="CY1" s="1" t="s">
        <v>140</v>
      </c>
      <c r="CZ1" s="1" t="s">
        <v>141</v>
      </c>
      <c r="DA1" s="1" t="s">
        <v>142</v>
      </c>
      <c r="DB1" s="1" t="s">
        <v>143</v>
      </c>
      <c r="DC1" s="1" t="s">
        <v>144</v>
      </c>
      <c r="DD1" s="1" t="s">
        <v>145</v>
      </c>
      <c r="DE1" s="1" t="s">
        <v>146</v>
      </c>
      <c r="DF1" s="1" t="s">
        <v>147</v>
      </c>
      <c r="DG1" s="1" t="s">
        <v>148</v>
      </c>
      <c r="DH1" s="1" t="s">
        <v>149</v>
      </c>
      <c r="DI1" s="1" t="s">
        <v>150</v>
      </c>
      <c r="DJ1" s="1" t="s">
        <v>151</v>
      </c>
      <c r="DK1" s="1" t="s">
        <v>152</v>
      </c>
      <c r="DL1" s="1" t="s">
        <v>153</v>
      </c>
      <c r="DM1" s="1" t="s">
        <v>154</v>
      </c>
      <c r="DN1" s="1" t="s">
        <v>155</v>
      </c>
      <c r="DO1" s="1" t="s">
        <v>156</v>
      </c>
      <c r="DP1" s="1" t="s">
        <v>157</v>
      </c>
      <c r="DQ1" s="1" t="s">
        <v>158</v>
      </c>
      <c r="DR1" s="1" t="s">
        <v>159</v>
      </c>
      <c r="DS1" s="1" t="s">
        <v>160</v>
      </c>
      <c r="DT1" s="1" t="s">
        <v>161</v>
      </c>
      <c r="DU1" s="1" t="s">
        <v>162</v>
      </c>
      <c r="DV1" s="1" t="s">
        <v>163</v>
      </c>
      <c r="DW1" s="1" t="s">
        <v>164</v>
      </c>
      <c r="DX1" s="1" t="s">
        <v>165</v>
      </c>
      <c r="DY1" s="1" t="s">
        <v>166</v>
      </c>
      <c r="DZ1" s="1" t="s">
        <v>167</v>
      </c>
      <c r="EA1" s="1" t="s">
        <v>168</v>
      </c>
      <c r="EB1" s="1" t="s">
        <v>169</v>
      </c>
      <c r="EC1" s="1" t="s">
        <v>170</v>
      </c>
      <c r="ED1" s="1" t="s">
        <v>171</v>
      </c>
      <c r="EE1" s="1" t="s">
        <v>172</v>
      </c>
      <c r="EF1" s="1" t="s">
        <v>173</v>
      </c>
      <c r="EG1" s="1" t="s">
        <v>174</v>
      </c>
      <c r="EH1" s="1" t="s">
        <v>175</v>
      </c>
      <c r="EI1" s="1" t="s">
        <v>176</v>
      </c>
      <c r="EJ1" s="1" t="s">
        <v>177</v>
      </c>
      <c r="EK1" s="1" t="s">
        <v>178</v>
      </c>
      <c r="EL1" s="1" t="s">
        <v>179</v>
      </c>
      <c r="EM1" s="1" t="s">
        <v>180</v>
      </c>
      <c r="EN1" s="1" t="s">
        <v>181</v>
      </c>
      <c r="EO1" s="1" t="s">
        <v>182</v>
      </c>
      <c r="EP1" s="1" t="s">
        <v>183</v>
      </c>
      <c r="EQ1" s="1" t="s">
        <v>184</v>
      </c>
      <c r="ER1" s="1" t="s">
        <v>185</v>
      </c>
      <c r="ES1" s="1" t="s">
        <v>186</v>
      </c>
      <c r="ET1" s="1" t="s">
        <v>187</v>
      </c>
      <c r="EU1" s="1" t="s">
        <v>188</v>
      </c>
      <c r="EV1" s="1" t="s">
        <v>189</v>
      </c>
      <c r="EW1" s="1" t="s">
        <v>190</v>
      </c>
      <c r="EX1" s="1" t="s">
        <v>191</v>
      </c>
      <c r="EY1" s="1" t="s">
        <v>192</v>
      </c>
      <c r="EZ1" s="1" t="s">
        <v>193</v>
      </c>
      <c r="FA1" s="1" t="s">
        <v>194</v>
      </c>
      <c r="FB1" s="1" t="s">
        <v>195</v>
      </c>
      <c r="FC1" s="1" t="s">
        <v>196</v>
      </c>
      <c r="FD1" s="1" t="s">
        <v>197</v>
      </c>
      <c r="FE1" s="1" t="s">
        <v>198</v>
      </c>
      <c r="FF1" s="1" t="s">
        <v>199</v>
      </c>
      <c r="FG1" s="1" t="s">
        <v>200</v>
      </c>
      <c r="FH1" s="1" t="s">
        <v>201</v>
      </c>
      <c r="FI1" s="1" t="s">
        <v>202</v>
      </c>
      <c r="FJ1" s="1" t="s">
        <v>203</v>
      </c>
      <c r="FK1" s="1" t="s">
        <v>204</v>
      </c>
      <c r="FL1" s="1" t="s">
        <v>205</v>
      </c>
      <c r="FM1" s="1" t="s">
        <v>206</v>
      </c>
      <c r="FN1" s="1" t="s">
        <v>207</v>
      </c>
      <c r="FO1" s="1" t="s">
        <v>208</v>
      </c>
      <c r="FP1" s="1" t="s">
        <v>209</v>
      </c>
      <c r="FQ1" s="1" t="s">
        <v>210</v>
      </c>
      <c r="FR1" s="1" t="s">
        <v>211</v>
      </c>
      <c r="FS1" s="1" t="s">
        <v>212</v>
      </c>
      <c r="FT1" s="1" t="s">
        <v>213</v>
      </c>
      <c r="FU1" s="1" t="s">
        <v>214</v>
      </c>
      <c r="FV1" s="1" t="s">
        <v>215</v>
      </c>
      <c r="FW1" s="1" t="s">
        <v>216</v>
      </c>
      <c r="FX1" s="1" t="s">
        <v>217</v>
      </c>
      <c r="FY1" s="1" t="s">
        <v>218</v>
      </c>
      <c r="FZ1" s="1" t="s">
        <v>219</v>
      </c>
      <c r="GA1" s="1" t="s">
        <v>220</v>
      </c>
      <c r="GB1" s="1" t="s">
        <v>221</v>
      </c>
      <c r="GC1" s="1" t="s">
        <v>222</v>
      </c>
      <c r="GD1" s="1" t="s">
        <v>223</v>
      </c>
      <c r="GE1" s="1" t="s">
        <v>224</v>
      </c>
      <c r="GF1" s="1" t="s">
        <v>225</v>
      </c>
      <c r="GG1" s="1" t="s">
        <v>226</v>
      </c>
      <c r="GH1" s="1" t="s">
        <v>227</v>
      </c>
      <c r="GI1" s="1" t="s">
        <v>228</v>
      </c>
      <c r="GJ1" s="1" t="s">
        <v>229</v>
      </c>
      <c r="GK1" s="1" t="s">
        <v>230</v>
      </c>
      <c r="GL1" s="1" t="s">
        <v>231</v>
      </c>
      <c r="GM1" s="1" t="s">
        <v>232</v>
      </c>
      <c r="GN1" s="1" t="s">
        <v>233</v>
      </c>
      <c r="GO1" s="1" t="s">
        <v>234</v>
      </c>
      <c r="GP1" s="1" t="s">
        <v>235</v>
      </c>
      <c r="GQ1" s="1" t="s">
        <v>236</v>
      </c>
      <c r="GR1" s="1" t="s">
        <v>237</v>
      </c>
      <c r="GS1" s="1" t="s">
        <v>238</v>
      </c>
      <c r="GT1" s="1" t="s">
        <v>239</v>
      </c>
      <c r="GU1" s="1" t="s">
        <v>240</v>
      </c>
      <c r="GV1" s="1" t="s">
        <v>241</v>
      </c>
      <c r="GW1" s="1" t="s">
        <v>242</v>
      </c>
      <c r="GX1" s="1" t="s">
        <v>243</v>
      </c>
      <c r="GY1" s="1" t="s">
        <v>244</v>
      </c>
      <c r="GZ1" s="1" t="s">
        <v>245</v>
      </c>
      <c r="HA1" s="1" t="s">
        <v>246</v>
      </c>
      <c r="HB1" s="1" t="s">
        <v>247</v>
      </c>
      <c r="HC1" s="1" t="s">
        <v>248</v>
      </c>
      <c r="HD1" s="1" t="s">
        <v>249</v>
      </c>
      <c r="HE1" s="1" t="s">
        <v>250</v>
      </c>
      <c r="HF1" s="1" t="s">
        <v>251</v>
      </c>
      <c r="HG1" s="1" t="s">
        <v>252</v>
      </c>
      <c r="HH1" s="1" t="s">
        <v>253</v>
      </c>
      <c r="HI1" s="1" t="s">
        <v>254</v>
      </c>
      <c r="HJ1" s="1" t="s">
        <v>255</v>
      </c>
      <c r="HK1" s="1" t="s">
        <v>256</v>
      </c>
      <c r="HL1" s="1" t="s">
        <v>257</v>
      </c>
      <c r="HM1" s="1" t="s">
        <v>258</v>
      </c>
      <c r="HN1" s="1" t="s">
        <v>259</v>
      </c>
      <c r="HO1" s="1" t="s">
        <v>260</v>
      </c>
      <c r="HP1" s="1" t="s">
        <v>261</v>
      </c>
      <c r="HQ1" s="1" t="s">
        <v>262</v>
      </c>
      <c r="HR1" s="1" t="s">
        <v>263</v>
      </c>
      <c r="HS1" s="1" t="s">
        <v>264</v>
      </c>
      <c r="HT1" s="1" t="s">
        <v>265</v>
      </c>
      <c r="HU1" s="1" t="s">
        <v>266</v>
      </c>
      <c r="HV1" s="1" t="s">
        <v>267</v>
      </c>
      <c r="HW1" s="1" t="s">
        <v>268</v>
      </c>
      <c r="HX1" s="1" t="s">
        <v>269</v>
      </c>
      <c r="HY1" s="1" t="s">
        <v>270</v>
      </c>
      <c r="HZ1" s="1" t="s">
        <v>271</v>
      </c>
      <c r="IA1" s="1" t="s">
        <v>272</v>
      </c>
      <c r="IB1" s="1" t="s">
        <v>273</v>
      </c>
      <c r="IC1" s="1" t="s">
        <v>274</v>
      </c>
      <c r="ID1" s="1" t="s">
        <v>275</v>
      </c>
      <c r="IE1" s="1" t="s">
        <v>276</v>
      </c>
      <c r="IF1" s="1" t="s">
        <v>277</v>
      </c>
      <c r="IG1" s="1" t="s">
        <v>278</v>
      </c>
      <c r="IH1" s="1" t="s">
        <v>279</v>
      </c>
      <c r="II1" s="1" t="s">
        <v>280</v>
      </c>
      <c r="IJ1" s="1" t="s">
        <v>281</v>
      </c>
      <c r="IK1" s="1" t="s">
        <v>282</v>
      </c>
      <c r="IL1" s="1" t="s">
        <v>283</v>
      </c>
      <c r="IM1" s="1" t="s">
        <v>284</v>
      </c>
      <c r="IN1" s="1" t="s">
        <v>285</v>
      </c>
      <c r="IO1" s="1" t="s">
        <v>286</v>
      </c>
      <c r="IP1" s="1" t="s">
        <v>287</v>
      </c>
      <c r="IQ1" s="1" t="s">
        <v>288</v>
      </c>
      <c r="IR1" s="1" t="s">
        <v>289</v>
      </c>
      <c r="IS1" s="1" t="s">
        <v>290</v>
      </c>
      <c r="IT1" s="1" t="s">
        <v>291</v>
      </c>
      <c r="IU1" s="1" t="s">
        <v>292</v>
      </c>
      <c r="IV1" s="1" t="s">
        <v>293</v>
      </c>
      <c r="IW1" s="1" t="s">
        <v>294</v>
      </c>
      <c r="IX1" s="1" t="s">
        <v>295</v>
      </c>
      <c r="IY1" s="1" t="s">
        <v>296</v>
      </c>
      <c r="IZ1" s="1" t="s">
        <v>297</v>
      </c>
      <c r="JA1" s="1" t="s">
        <v>298</v>
      </c>
      <c r="JB1" s="1" t="s">
        <v>299</v>
      </c>
      <c r="JC1" s="1" t="s">
        <v>300</v>
      </c>
      <c r="JD1" s="1" t="s">
        <v>301</v>
      </c>
      <c r="JE1" s="1" t="s">
        <v>302</v>
      </c>
      <c r="JF1" s="1" t="s">
        <v>303</v>
      </c>
      <c r="JG1" s="1" t="s">
        <v>304</v>
      </c>
      <c r="JH1" s="1" t="s">
        <v>305</v>
      </c>
      <c r="JI1" s="1" t="s">
        <v>306</v>
      </c>
      <c r="JJ1" s="1" t="s">
        <v>307</v>
      </c>
      <c r="JK1" s="1" t="s">
        <v>308</v>
      </c>
      <c r="JL1" s="1" t="s">
        <v>309</v>
      </c>
      <c r="JM1" s="1" t="s">
        <v>310</v>
      </c>
      <c r="JN1" s="1" t="s">
        <v>311</v>
      </c>
      <c r="JO1" s="1" t="s">
        <v>312</v>
      </c>
      <c r="JP1" s="1" t="s">
        <v>313</v>
      </c>
      <c r="JQ1" s="1" t="s">
        <v>314</v>
      </c>
      <c r="JR1" s="1" t="s">
        <v>315</v>
      </c>
      <c r="JS1" s="1" t="s">
        <v>316</v>
      </c>
      <c r="JT1" s="1" t="s">
        <v>317</v>
      </c>
      <c r="JU1" s="1" t="s">
        <v>318</v>
      </c>
      <c r="JV1" s="1" t="s">
        <v>319</v>
      </c>
      <c r="JW1" s="1" t="s">
        <v>320</v>
      </c>
      <c r="JX1" s="1" t="s">
        <v>321</v>
      </c>
      <c r="JY1" s="1" t="s">
        <v>322</v>
      </c>
      <c r="JZ1" s="1" t="s">
        <v>323</v>
      </c>
      <c r="KA1" s="1" t="s">
        <v>324</v>
      </c>
      <c r="KB1" s="1" t="s">
        <v>325</v>
      </c>
      <c r="KC1" s="1" t="s">
        <v>326</v>
      </c>
      <c r="KD1" s="1" t="s">
        <v>327</v>
      </c>
      <c r="KE1" s="1" t="s">
        <v>328</v>
      </c>
      <c r="KF1" s="1" t="s">
        <v>329</v>
      </c>
      <c r="KG1" s="1" t="s">
        <v>330</v>
      </c>
      <c r="KH1" s="1" t="s">
        <v>331</v>
      </c>
      <c r="KI1" s="1" t="s">
        <v>332</v>
      </c>
      <c r="KJ1" s="1" t="s">
        <v>333</v>
      </c>
      <c r="KK1" s="1" t="s">
        <v>334</v>
      </c>
      <c r="KL1" s="1" t="s">
        <v>335</v>
      </c>
      <c r="KM1" s="1" t="s">
        <v>336</v>
      </c>
      <c r="KN1" s="1" t="s">
        <v>337</v>
      </c>
      <c r="KO1" s="1" t="s">
        <v>338</v>
      </c>
      <c r="KP1" s="1" t="s">
        <v>339</v>
      </c>
      <c r="KQ1" s="1" t="s">
        <v>340</v>
      </c>
      <c r="KR1" s="1" t="s">
        <v>341</v>
      </c>
      <c r="KS1" s="1" t="s">
        <v>342</v>
      </c>
      <c r="KT1" s="1" t="s">
        <v>343</v>
      </c>
      <c r="KU1" s="1" t="s">
        <v>344</v>
      </c>
      <c r="KV1" s="1" t="s">
        <v>345</v>
      </c>
      <c r="KW1" s="1" t="s">
        <v>346</v>
      </c>
      <c r="KX1" s="1" t="s">
        <v>347</v>
      </c>
      <c r="KY1" s="1" t="s">
        <v>348</v>
      </c>
      <c r="KZ1" s="1" t="s">
        <v>349</v>
      </c>
      <c r="LA1" s="1" t="s">
        <v>350</v>
      </c>
      <c r="LB1" s="1" t="s">
        <v>351</v>
      </c>
      <c r="LC1" s="1" t="s">
        <v>352</v>
      </c>
      <c r="LD1" s="1" t="s">
        <v>353</v>
      </c>
      <c r="LE1" s="1" t="s">
        <v>354</v>
      </c>
      <c r="LF1" s="1" t="s">
        <v>355</v>
      </c>
      <c r="LG1" s="1" t="s">
        <v>356</v>
      </c>
      <c r="LH1" s="1" t="s">
        <v>357</v>
      </c>
      <c r="LI1" s="1" t="s">
        <v>358</v>
      </c>
      <c r="LJ1" s="1" t="s">
        <v>359</v>
      </c>
      <c r="LK1" s="1" t="s">
        <v>360</v>
      </c>
      <c r="LL1" s="1" t="s">
        <v>361</v>
      </c>
      <c r="LM1" s="1" t="s">
        <v>362</v>
      </c>
      <c r="LN1" s="1" t="s">
        <v>363</v>
      </c>
      <c r="LO1" s="1" t="s">
        <v>364</v>
      </c>
      <c r="LP1" s="1" t="s">
        <v>365</v>
      </c>
      <c r="LQ1" s="1" t="s">
        <v>366</v>
      </c>
      <c r="LR1" s="1" t="s">
        <v>367</v>
      </c>
      <c r="LS1" s="1" t="s">
        <v>368</v>
      </c>
      <c r="LT1" s="1" t="s">
        <v>369</v>
      </c>
      <c r="LU1" s="1" t="s">
        <v>370</v>
      </c>
      <c r="LV1" s="1" t="s">
        <v>371</v>
      </c>
      <c r="LW1" s="1" t="s">
        <v>372</v>
      </c>
      <c r="LX1" s="1" t="s">
        <v>373</v>
      </c>
      <c r="LY1" s="1" t="s">
        <v>374</v>
      </c>
      <c r="LZ1" s="1" t="s">
        <v>375</v>
      </c>
      <c r="MA1" s="1" t="s">
        <v>376</v>
      </c>
      <c r="MB1" s="1" t="s">
        <v>377</v>
      </c>
      <c r="MC1" s="1" t="s">
        <v>378</v>
      </c>
      <c r="MD1" s="1" t="s">
        <v>379</v>
      </c>
      <c r="ME1" s="1" t="s">
        <v>380</v>
      </c>
      <c r="MF1" s="1" t="s">
        <v>381</v>
      </c>
      <c r="MG1" s="1" t="s">
        <v>382</v>
      </c>
      <c r="MH1" s="1" t="s">
        <v>383</v>
      </c>
      <c r="MI1" s="1" t="s">
        <v>384</v>
      </c>
      <c r="MJ1" s="1" t="s">
        <v>385</v>
      </c>
      <c r="MK1" s="1" t="s">
        <v>386</v>
      </c>
      <c r="ML1" s="1" t="s">
        <v>387</v>
      </c>
      <c r="MM1" s="1" t="s">
        <v>388</v>
      </c>
      <c r="MN1" s="1" t="s">
        <v>389</v>
      </c>
      <c r="MO1" s="1" t="s">
        <v>390</v>
      </c>
      <c r="MP1" s="1" t="s">
        <v>391</v>
      </c>
      <c r="MQ1" s="1" t="s">
        <v>392</v>
      </c>
      <c r="MR1" s="1" t="s">
        <v>393</v>
      </c>
      <c r="MS1" s="1" t="s">
        <v>394</v>
      </c>
      <c r="MT1" s="1" t="s">
        <v>395</v>
      </c>
      <c r="MU1" s="1" t="s">
        <v>396</v>
      </c>
      <c r="MV1" s="1" t="s">
        <v>397</v>
      </c>
      <c r="MW1" s="1" t="s">
        <v>398</v>
      </c>
      <c r="MX1" s="1" t="s">
        <v>399</v>
      </c>
      <c r="MY1" s="1" t="s">
        <v>400</v>
      </c>
      <c r="MZ1" s="1" t="s">
        <v>401</v>
      </c>
      <c r="NA1" s="1" t="s">
        <v>402</v>
      </c>
      <c r="NB1" s="1" t="s">
        <v>403</v>
      </c>
      <c r="NC1" s="1" t="s">
        <v>404</v>
      </c>
      <c r="ND1" s="1" t="s">
        <v>405</v>
      </c>
      <c r="NE1" s="1" t="s">
        <v>406</v>
      </c>
      <c r="NF1" s="1" t="s">
        <v>407</v>
      </c>
      <c r="NG1" s="1" t="s">
        <v>408</v>
      </c>
      <c r="NH1" s="1" t="s">
        <v>409</v>
      </c>
      <c r="NI1" s="1" t="s">
        <v>410</v>
      </c>
      <c r="NJ1" s="1" t="s">
        <v>411</v>
      </c>
      <c r="NK1" s="1" t="s">
        <v>412</v>
      </c>
      <c r="NL1" s="1" t="s">
        <v>413</v>
      </c>
      <c r="NM1" s="1" t="s">
        <v>414</v>
      </c>
      <c r="NN1" s="1" t="s">
        <v>415</v>
      </c>
      <c r="NO1" s="1" t="s">
        <v>416</v>
      </c>
      <c r="NP1" s="1" t="s">
        <v>417</v>
      </c>
      <c r="NQ1" s="1" t="s">
        <v>418</v>
      </c>
      <c r="NR1" s="1" t="s">
        <v>419</v>
      </c>
      <c r="NS1" s="1" t="s">
        <v>420</v>
      </c>
      <c r="NT1" s="1" t="s">
        <v>421</v>
      </c>
      <c r="NU1" s="1" t="s">
        <v>422</v>
      </c>
      <c r="NV1" s="1" t="s">
        <v>423</v>
      </c>
      <c r="NW1" s="1" t="s">
        <v>424</v>
      </c>
      <c r="NX1" s="1" t="s">
        <v>425</v>
      </c>
      <c r="NY1" s="1" t="s">
        <v>426</v>
      </c>
      <c r="NZ1" s="1" t="s">
        <v>427</v>
      </c>
      <c r="OA1" s="1" t="s">
        <v>428</v>
      </c>
      <c r="OB1" s="1" t="s">
        <v>429</v>
      </c>
      <c r="OC1" s="1" t="s">
        <v>430</v>
      </c>
      <c r="OD1" s="1" t="s">
        <v>431</v>
      </c>
      <c r="OE1" s="1" t="s">
        <v>432</v>
      </c>
      <c r="OF1" s="1" t="s">
        <v>433</v>
      </c>
      <c r="OG1" s="1" t="s">
        <v>434</v>
      </c>
      <c r="OH1" s="1" t="s">
        <v>435</v>
      </c>
      <c r="OI1" s="1" t="s">
        <v>436</v>
      </c>
      <c r="OJ1" s="1" t="s">
        <v>437</v>
      </c>
      <c r="OK1" s="1" t="s">
        <v>438</v>
      </c>
      <c r="OL1" s="1" t="s">
        <v>439</v>
      </c>
      <c r="OM1" s="1" t="s">
        <v>440</v>
      </c>
      <c r="ON1" s="1" t="s">
        <v>441</v>
      </c>
      <c r="OO1" s="1" t="s">
        <v>442</v>
      </c>
      <c r="OP1" s="1" t="s">
        <v>443</v>
      </c>
      <c r="OQ1" s="1" t="s">
        <v>444</v>
      </c>
      <c r="OR1" s="1" t="s">
        <v>445</v>
      </c>
      <c r="OS1" s="1" t="s">
        <v>446</v>
      </c>
      <c r="OT1" s="1" t="s">
        <v>447</v>
      </c>
      <c r="OU1" s="1" t="s">
        <v>448</v>
      </c>
      <c r="OV1" s="1" t="s">
        <v>449</v>
      </c>
      <c r="OW1" s="1" t="s">
        <v>450</v>
      </c>
      <c r="OX1" s="1" t="s">
        <v>451</v>
      </c>
      <c r="OY1" s="1" t="s">
        <v>452</v>
      </c>
      <c r="OZ1" s="1" t="s">
        <v>453</v>
      </c>
      <c r="PA1" s="1" t="s">
        <v>454</v>
      </c>
      <c r="PB1" s="1" t="s">
        <v>455</v>
      </c>
      <c r="PC1" s="1" t="s">
        <v>456</v>
      </c>
      <c r="PD1" s="1" t="s">
        <v>457</v>
      </c>
      <c r="PE1" s="1" t="s">
        <v>458</v>
      </c>
      <c r="PF1" s="1" t="s">
        <v>459</v>
      </c>
      <c r="PG1" s="1" t="s">
        <v>460</v>
      </c>
      <c r="PH1" s="1" t="s">
        <v>461</v>
      </c>
      <c r="PI1" s="1" t="s">
        <v>462</v>
      </c>
      <c r="PJ1" s="1" t="s">
        <v>463</v>
      </c>
      <c r="PK1" s="1" t="s">
        <v>464</v>
      </c>
      <c r="PL1" s="1" t="s">
        <v>465</v>
      </c>
      <c r="PM1" s="1" t="s">
        <v>466</v>
      </c>
      <c r="PN1" s="1" t="s">
        <v>467</v>
      </c>
      <c r="PO1" s="1" t="s">
        <v>468</v>
      </c>
      <c r="PP1" s="1" t="s">
        <v>469</v>
      </c>
      <c r="PQ1" s="1" t="s">
        <v>470</v>
      </c>
      <c r="PR1" s="1" t="s">
        <v>471</v>
      </c>
      <c r="PS1" s="1" t="s">
        <v>472</v>
      </c>
      <c r="PT1" s="1" t="s">
        <v>473</v>
      </c>
      <c r="PU1" s="1" t="s">
        <v>474</v>
      </c>
      <c r="PV1" s="1" t="s">
        <v>475</v>
      </c>
      <c r="PW1" s="1" t="s">
        <v>476</v>
      </c>
      <c r="PX1" s="1" t="s">
        <v>477</v>
      </c>
      <c r="PY1" s="1" t="s">
        <v>478</v>
      </c>
      <c r="PZ1" s="1" t="s">
        <v>479</v>
      </c>
      <c r="QA1" s="1" t="s">
        <v>480</v>
      </c>
      <c r="QB1" s="1" t="s">
        <v>481</v>
      </c>
      <c r="QC1" s="1" t="s">
        <v>482</v>
      </c>
      <c r="QD1" s="1" t="s">
        <v>483</v>
      </c>
      <c r="QE1" s="1" t="s">
        <v>484</v>
      </c>
      <c r="QF1" s="1" t="s">
        <v>485</v>
      </c>
      <c r="QG1" s="1" t="s">
        <v>486</v>
      </c>
      <c r="QH1" s="1" t="s">
        <v>487</v>
      </c>
      <c r="QI1" s="1" t="s">
        <v>488</v>
      </c>
      <c r="QJ1" s="1" t="s">
        <v>489</v>
      </c>
      <c r="QK1" s="1" t="s">
        <v>490</v>
      </c>
      <c r="QL1" s="1" t="s">
        <v>491</v>
      </c>
      <c r="QM1" s="1" t="s">
        <v>492</v>
      </c>
      <c r="QN1" s="1" t="s">
        <v>493</v>
      </c>
      <c r="QO1" s="1" t="s">
        <v>494</v>
      </c>
      <c r="QP1" s="1" t="s">
        <v>495</v>
      </c>
      <c r="QQ1" s="1" t="s">
        <v>496</v>
      </c>
      <c r="QR1" s="1" t="s">
        <v>497</v>
      </c>
      <c r="QS1" s="1" t="s">
        <v>498</v>
      </c>
      <c r="QT1" s="1" t="s">
        <v>499</v>
      </c>
      <c r="QU1" s="1" t="s">
        <v>500</v>
      </c>
      <c r="QV1" s="1" t="s">
        <v>501</v>
      </c>
      <c r="QW1" s="1" t="s">
        <v>502</v>
      </c>
      <c r="QX1" s="1" t="s">
        <v>503</v>
      </c>
      <c r="QY1" s="1" t="s">
        <v>504</v>
      </c>
      <c r="QZ1" s="1" t="s">
        <v>505</v>
      </c>
      <c r="RA1" s="1" t="s">
        <v>506</v>
      </c>
      <c r="RB1" s="1" t="s">
        <v>507</v>
      </c>
      <c r="RC1" s="1" t="s">
        <v>508</v>
      </c>
      <c r="RD1" s="1" t="s">
        <v>509</v>
      </c>
      <c r="RE1" s="1" t="s">
        <v>510</v>
      </c>
      <c r="RF1" s="1" t="s">
        <v>511</v>
      </c>
      <c r="RG1" s="1" t="s">
        <v>512</v>
      </c>
      <c r="RH1" s="1" t="s">
        <v>513</v>
      </c>
      <c r="RI1" s="1" t="s">
        <v>514</v>
      </c>
      <c r="RJ1" s="1" t="s">
        <v>515</v>
      </c>
      <c r="RK1" s="1" t="s">
        <v>516</v>
      </c>
      <c r="RL1" s="1" t="s">
        <v>517</v>
      </c>
      <c r="RM1" s="1" t="s">
        <v>518</v>
      </c>
      <c r="RN1" s="1" t="s">
        <v>519</v>
      </c>
      <c r="RO1" s="1" t="s">
        <v>520</v>
      </c>
      <c r="RP1" s="1" t="s">
        <v>521</v>
      </c>
      <c r="RQ1" s="1" t="s">
        <v>522</v>
      </c>
      <c r="RR1" s="1" t="s">
        <v>523</v>
      </c>
      <c r="RS1" s="1" t="s">
        <v>524</v>
      </c>
      <c r="RT1" s="1" t="s">
        <v>525</v>
      </c>
      <c r="RU1" s="1" t="s">
        <v>526</v>
      </c>
      <c r="RV1" s="1" t="s">
        <v>527</v>
      </c>
      <c r="RW1" s="1" t="s">
        <v>528</v>
      </c>
      <c r="RX1" s="1" t="s">
        <v>529</v>
      </c>
      <c r="RY1" s="1" t="s">
        <v>530</v>
      </c>
      <c r="RZ1" s="1" t="s">
        <v>531</v>
      </c>
      <c r="SA1" s="1" t="s">
        <v>532</v>
      </c>
      <c r="SB1" s="1" t="s">
        <v>533</v>
      </c>
      <c r="SC1" s="1" t="s">
        <v>534</v>
      </c>
      <c r="SD1" s="1" t="s">
        <v>535</v>
      </c>
      <c r="SE1" s="1" t="s">
        <v>536</v>
      </c>
      <c r="SF1" s="1" t="s">
        <v>537</v>
      </c>
      <c r="SG1" s="1" t="s">
        <v>538</v>
      </c>
      <c r="SH1" s="1" t="s">
        <v>539</v>
      </c>
      <c r="SI1" s="1" t="s">
        <v>540</v>
      </c>
      <c r="SJ1" s="1" t="s">
        <v>541</v>
      </c>
      <c r="SK1" s="1" t="s">
        <v>542</v>
      </c>
      <c r="SL1" s="1" t="s">
        <v>543</v>
      </c>
      <c r="SM1" s="1" t="s">
        <v>544</v>
      </c>
      <c r="SN1" s="1" t="s">
        <v>545</v>
      </c>
      <c r="SO1" s="1" t="s">
        <v>546</v>
      </c>
      <c r="SP1" s="1" t="s">
        <v>547</v>
      </c>
      <c r="SQ1" s="1" t="s">
        <v>548</v>
      </c>
      <c r="SR1" s="1" t="s">
        <v>549</v>
      </c>
      <c r="SS1" s="1" t="s">
        <v>550</v>
      </c>
      <c r="ST1" s="1" t="s">
        <v>551</v>
      </c>
      <c r="SU1" s="1" t="s">
        <v>552</v>
      </c>
      <c r="SV1" s="1" t="s">
        <v>553</v>
      </c>
      <c r="SW1" s="1" t="s">
        <v>554</v>
      </c>
      <c r="SX1" s="1" t="s">
        <v>555</v>
      </c>
      <c r="SY1" s="1" t="s">
        <v>556</v>
      </c>
      <c r="SZ1" s="1" t="s">
        <v>557</v>
      </c>
      <c r="TA1" s="1" t="s">
        <v>558</v>
      </c>
      <c r="TB1" s="1" t="s">
        <v>559</v>
      </c>
      <c r="TC1" s="1" t="s">
        <v>560</v>
      </c>
      <c r="TD1" s="1" t="s">
        <v>561</v>
      </c>
      <c r="TE1" s="1" t="s">
        <v>562</v>
      </c>
      <c r="TF1" s="1" t="s">
        <v>563</v>
      </c>
      <c r="TG1" s="1" t="s">
        <v>564</v>
      </c>
      <c r="TH1" s="1" t="s">
        <v>565</v>
      </c>
      <c r="TI1" s="1" t="s">
        <v>566</v>
      </c>
      <c r="TJ1" s="1" t="s">
        <v>567</v>
      </c>
      <c r="TK1" s="1" t="s">
        <v>568</v>
      </c>
      <c r="TL1" s="1" t="s">
        <v>569</v>
      </c>
      <c r="TM1" s="1" t="s">
        <v>570</v>
      </c>
      <c r="TN1" s="1" t="s">
        <v>571</v>
      </c>
      <c r="TO1" s="1" t="s">
        <v>572</v>
      </c>
      <c r="TP1" s="1" t="s">
        <v>573</v>
      </c>
      <c r="TQ1" s="1" t="s">
        <v>574</v>
      </c>
      <c r="TR1" s="1" t="s">
        <v>575</v>
      </c>
      <c r="TS1" s="1" t="s">
        <v>576</v>
      </c>
      <c r="TT1" s="1" t="s">
        <v>577</v>
      </c>
      <c r="TU1" s="1" t="s">
        <v>578</v>
      </c>
      <c r="TV1" s="1" t="s">
        <v>579</v>
      </c>
      <c r="TW1" s="1" t="s">
        <v>580</v>
      </c>
      <c r="TX1" s="1" t="s">
        <v>581</v>
      </c>
      <c r="TY1" s="1" t="s">
        <v>582</v>
      </c>
      <c r="TZ1" s="1" t="s">
        <v>583</v>
      </c>
      <c r="UA1" s="1" t="s">
        <v>584</v>
      </c>
      <c r="UB1" s="1" t="s">
        <v>585</v>
      </c>
      <c r="UC1" s="1" t="s">
        <v>586</v>
      </c>
      <c r="UD1" s="1" t="s">
        <v>587</v>
      </c>
      <c r="UE1" s="1" t="s">
        <v>588</v>
      </c>
      <c r="UF1" s="1" t="s">
        <v>589</v>
      </c>
      <c r="UG1" s="1" t="s">
        <v>590</v>
      </c>
      <c r="UH1" s="1" t="s">
        <v>591</v>
      </c>
      <c r="UI1" s="1" t="s">
        <v>592</v>
      </c>
      <c r="UJ1" s="1" t="s">
        <v>593</v>
      </c>
      <c r="UK1" s="1" t="s">
        <v>594</v>
      </c>
      <c r="UL1" s="1" t="s">
        <v>595</v>
      </c>
      <c r="UM1" s="1" t="s">
        <v>596</v>
      </c>
      <c r="UN1" s="1" t="s">
        <v>597</v>
      </c>
      <c r="UO1" s="1" t="s">
        <v>598</v>
      </c>
      <c r="UP1" s="1" t="s">
        <v>599</v>
      </c>
      <c r="UQ1" s="1" t="s">
        <v>600</v>
      </c>
      <c r="UR1" s="1" t="s">
        <v>601</v>
      </c>
      <c r="US1" s="1" t="s">
        <v>602</v>
      </c>
      <c r="UT1" s="1" t="s">
        <v>603</v>
      </c>
      <c r="UU1" s="1" t="s">
        <v>604</v>
      </c>
      <c r="UV1" s="1" t="s">
        <v>605</v>
      </c>
      <c r="UW1" s="1" t="s">
        <v>606</v>
      </c>
      <c r="UX1" s="1" t="s">
        <v>607</v>
      </c>
      <c r="UY1" s="1" t="s">
        <v>608</v>
      </c>
      <c r="UZ1" s="1" t="s">
        <v>609</v>
      </c>
      <c r="VA1" s="1" t="s">
        <v>610</v>
      </c>
      <c r="VB1" s="1" t="s">
        <v>611</v>
      </c>
      <c r="VC1" s="1" t="s">
        <v>612</v>
      </c>
      <c r="VD1" s="1" t="s">
        <v>613</v>
      </c>
      <c r="VE1" s="1" t="s">
        <v>614</v>
      </c>
      <c r="VF1" s="1" t="s">
        <v>615</v>
      </c>
      <c r="VG1" s="1" t="s">
        <v>616</v>
      </c>
      <c r="VH1" s="1" t="s">
        <v>617</v>
      </c>
      <c r="VI1" s="1" t="s">
        <v>618</v>
      </c>
      <c r="VJ1" s="1" t="s">
        <v>619</v>
      </c>
      <c r="VK1" s="1" t="s">
        <v>620</v>
      </c>
      <c r="VL1" s="1" t="s">
        <v>621</v>
      </c>
      <c r="VM1" s="1" t="s">
        <v>622</v>
      </c>
      <c r="VN1" s="1" t="s">
        <v>623</v>
      </c>
      <c r="VO1" s="1" t="s">
        <v>624</v>
      </c>
      <c r="VP1" s="1" t="s">
        <v>625</v>
      </c>
      <c r="VQ1" s="1" t="s">
        <v>626</v>
      </c>
      <c r="VR1" s="1" t="s">
        <v>627</v>
      </c>
      <c r="VS1" s="1" t="s">
        <v>628</v>
      </c>
      <c r="VT1" s="1" t="s">
        <v>629</v>
      </c>
      <c r="VU1" s="1" t="s">
        <v>630</v>
      </c>
      <c r="VV1" s="1" t="s">
        <v>631</v>
      </c>
      <c r="VW1" s="1" t="s">
        <v>632</v>
      </c>
      <c r="VX1" s="1" t="s">
        <v>633</v>
      </c>
      <c r="VY1" s="1" t="s">
        <v>634</v>
      </c>
      <c r="VZ1" s="1" t="s">
        <v>635</v>
      </c>
      <c r="WA1" s="1" t="s">
        <v>636</v>
      </c>
      <c r="WB1" s="1" t="s">
        <v>637</v>
      </c>
      <c r="WC1" s="1" t="s">
        <v>638</v>
      </c>
      <c r="WD1" s="1" t="s">
        <v>639</v>
      </c>
      <c r="WE1" s="1" t="s">
        <v>640</v>
      </c>
      <c r="WF1" s="1" t="s">
        <v>641</v>
      </c>
      <c r="WG1" s="1" t="s">
        <v>642</v>
      </c>
      <c r="WH1" s="1" t="s">
        <v>643</v>
      </c>
      <c r="WI1" s="1" t="s">
        <v>644</v>
      </c>
      <c r="WJ1" s="1" t="s">
        <v>645</v>
      </c>
      <c r="WK1" s="1" t="s">
        <v>646</v>
      </c>
      <c r="WL1" s="1" t="s">
        <v>647</v>
      </c>
      <c r="WM1" s="1" t="s">
        <v>648</v>
      </c>
      <c r="WN1" s="1" t="s">
        <v>649</v>
      </c>
      <c r="WO1" s="1" t="s">
        <v>650</v>
      </c>
      <c r="WP1" s="1" t="s">
        <v>651</v>
      </c>
      <c r="WQ1" s="1" t="s">
        <v>652</v>
      </c>
      <c r="WR1" s="1" t="s">
        <v>653</v>
      </c>
      <c r="WS1" s="1" t="s">
        <v>654</v>
      </c>
      <c r="WT1" s="1" t="s">
        <v>655</v>
      </c>
      <c r="WU1" s="1" t="s">
        <v>656</v>
      </c>
      <c r="WV1" s="1" t="s">
        <v>657</v>
      </c>
      <c r="WW1" s="1" t="s">
        <v>658</v>
      </c>
      <c r="WX1" s="1" t="s">
        <v>659</v>
      </c>
      <c r="WY1" s="1" t="s">
        <v>660</v>
      </c>
      <c r="WZ1" s="1" t="s">
        <v>661</v>
      </c>
      <c r="XA1" s="1" t="s">
        <v>662</v>
      </c>
      <c r="XB1" s="1" t="s">
        <v>663</v>
      </c>
      <c r="XC1" s="1" t="s">
        <v>664</v>
      </c>
      <c r="XD1" s="1" t="s">
        <v>665</v>
      </c>
      <c r="XE1" s="1" t="s">
        <v>666</v>
      </c>
      <c r="XF1" s="1" t="s">
        <v>667</v>
      </c>
      <c r="XG1" s="1" t="s">
        <v>668</v>
      </c>
      <c r="XH1" s="1" t="s">
        <v>669</v>
      </c>
      <c r="XI1" s="1" t="s">
        <v>670</v>
      </c>
      <c r="XJ1" s="1" t="s">
        <v>671</v>
      </c>
      <c r="XK1" s="1" t="s">
        <v>672</v>
      </c>
      <c r="XL1" s="1" t="s">
        <v>673</v>
      </c>
      <c r="XM1" s="1" t="s">
        <v>674</v>
      </c>
      <c r="XN1" s="1" t="s">
        <v>675</v>
      </c>
      <c r="XO1" s="1" t="s">
        <v>676</v>
      </c>
      <c r="XP1" s="1" t="s">
        <v>677</v>
      </c>
      <c r="XQ1" s="1" t="s">
        <v>678</v>
      </c>
      <c r="XR1" s="1" t="s">
        <v>679</v>
      </c>
      <c r="XS1" s="1" t="s">
        <v>680</v>
      </c>
      <c r="XT1" s="1" t="s">
        <v>681</v>
      </c>
      <c r="XU1" s="1" t="s">
        <v>682</v>
      </c>
      <c r="XV1" s="1" t="s">
        <v>683</v>
      </c>
      <c r="XW1" s="1" t="s">
        <v>684</v>
      </c>
      <c r="XX1" s="1" t="s">
        <v>685</v>
      </c>
      <c r="XY1" s="1" t="s">
        <v>686</v>
      </c>
      <c r="XZ1" s="1" t="s">
        <v>687</v>
      </c>
      <c r="YA1" s="1" t="s">
        <v>688</v>
      </c>
      <c r="YB1" s="1" t="s">
        <v>689</v>
      </c>
      <c r="YC1" s="1" t="s">
        <v>690</v>
      </c>
      <c r="YD1" s="1" t="s">
        <v>691</v>
      </c>
      <c r="YE1" s="1" t="s">
        <v>692</v>
      </c>
      <c r="YF1" s="1" t="s">
        <v>693</v>
      </c>
      <c r="YG1" s="1" t="s">
        <v>694</v>
      </c>
      <c r="YH1" s="1" t="s">
        <v>695</v>
      </c>
      <c r="YI1" s="1" t="s">
        <v>696</v>
      </c>
      <c r="YJ1" s="1" t="s">
        <v>697</v>
      </c>
      <c r="YK1" s="1" t="s">
        <v>698</v>
      </c>
      <c r="YL1" s="1" t="s">
        <v>699</v>
      </c>
      <c r="YM1" s="1" t="s">
        <v>700</v>
      </c>
      <c r="YN1" s="1" t="s">
        <v>701</v>
      </c>
      <c r="YO1" s="1" t="s">
        <v>702</v>
      </c>
      <c r="YP1" s="1" t="s">
        <v>703</v>
      </c>
      <c r="YQ1" s="1" t="s">
        <v>704</v>
      </c>
      <c r="YR1" s="1" t="s">
        <v>705</v>
      </c>
      <c r="YS1" s="1" t="s">
        <v>706</v>
      </c>
      <c r="YT1" s="1" t="s">
        <v>707</v>
      </c>
      <c r="YU1" s="1" t="s">
        <v>708</v>
      </c>
      <c r="YV1" s="1" t="s">
        <v>709</v>
      </c>
      <c r="YW1" s="1" t="s">
        <v>710</v>
      </c>
      <c r="YX1" s="1" t="s">
        <v>711</v>
      </c>
      <c r="YY1" s="1" t="s">
        <v>712</v>
      </c>
      <c r="YZ1" s="1" t="s">
        <v>713</v>
      </c>
      <c r="ZA1" s="1" t="s">
        <v>714</v>
      </c>
      <c r="ZB1" s="1" t="s">
        <v>715</v>
      </c>
      <c r="ZC1" s="1" t="s">
        <v>716</v>
      </c>
      <c r="ZD1" s="1" t="s">
        <v>717</v>
      </c>
      <c r="ZE1" s="1" t="s">
        <v>718</v>
      </c>
      <c r="ZF1" s="1" t="s">
        <v>719</v>
      </c>
      <c r="ZG1" s="1" t="s">
        <v>720</v>
      </c>
      <c r="ZH1" s="1" t="s">
        <v>721</v>
      </c>
      <c r="ZI1" s="1" t="s">
        <v>722</v>
      </c>
      <c r="ZJ1" s="1" t="s">
        <v>723</v>
      </c>
      <c r="ZK1" s="1" t="s">
        <v>724</v>
      </c>
      <c r="ZL1" s="1" t="s">
        <v>725</v>
      </c>
      <c r="ZM1" s="1" t="s">
        <v>726</v>
      </c>
      <c r="ZN1" s="1" t="s">
        <v>727</v>
      </c>
      <c r="ZO1" s="1" t="s">
        <v>728</v>
      </c>
      <c r="ZP1" s="1" t="s">
        <v>729</v>
      </c>
      <c r="ZQ1" s="1" t="s">
        <v>730</v>
      </c>
      <c r="ZR1" s="1" t="s">
        <v>731</v>
      </c>
      <c r="ZS1" s="1" t="s">
        <v>732</v>
      </c>
      <c r="ZT1" s="1" t="s">
        <v>733</v>
      </c>
      <c r="ZU1" s="1" t="s">
        <v>734</v>
      </c>
      <c r="ZV1" s="1" t="s">
        <v>735</v>
      </c>
      <c r="ZW1" s="1" t="s">
        <v>736</v>
      </c>
      <c r="ZX1" s="1" t="s">
        <v>737</v>
      </c>
      <c r="ZY1" s="1" t="s">
        <v>738</v>
      </c>
      <c r="ZZ1" s="1" t="s">
        <v>739</v>
      </c>
      <c r="AAA1" s="1" t="s">
        <v>740</v>
      </c>
      <c r="AAB1" s="1" t="s">
        <v>741</v>
      </c>
      <c r="AAC1" s="1" t="s">
        <v>742</v>
      </c>
      <c r="AAD1" s="1" t="s">
        <v>743</v>
      </c>
      <c r="AAE1" s="1" t="s">
        <v>744</v>
      </c>
      <c r="AAF1" s="1" t="s">
        <v>745</v>
      </c>
      <c r="AAG1" s="1" t="s">
        <v>746</v>
      </c>
      <c r="AAH1" s="1" t="s">
        <v>747</v>
      </c>
      <c r="AAI1" s="1" t="s">
        <v>748</v>
      </c>
      <c r="AAJ1" s="1" t="s">
        <v>749</v>
      </c>
      <c r="AAK1" s="1" t="s">
        <v>750</v>
      </c>
      <c r="AAL1" s="1" t="s">
        <v>751</v>
      </c>
      <c r="AAM1" s="1" t="s">
        <v>752</v>
      </c>
      <c r="AAN1" s="1" t="s">
        <v>753</v>
      </c>
      <c r="AAO1" s="1" t="s">
        <v>754</v>
      </c>
      <c r="AAP1" s="1" t="s">
        <v>755</v>
      </c>
      <c r="AAQ1" s="1" t="s">
        <v>756</v>
      </c>
      <c r="AAR1" s="1" t="s">
        <v>757</v>
      </c>
      <c r="AAS1" s="1" t="s">
        <v>758</v>
      </c>
      <c r="AAT1" s="1" t="s">
        <v>759</v>
      </c>
      <c r="AAU1" s="1" t="s">
        <v>760</v>
      </c>
      <c r="AAV1" s="1" t="s">
        <v>761</v>
      </c>
      <c r="AAW1" s="1" t="s">
        <v>762</v>
      </c>
      <c r="AAX1" s="1" t="s">
        <v>763</v>
      </c>
      <c r="AAY1" s="1" t="s">
        <v>764</v>
      </c>
      <c r="AAZ1" s="1" t="s">
        <v>765</v>
      </c>
      <c r="ABA1" s="1" t="s">
        <v>766</v>
      </c>
      <c r="ABB1" s="1" t="s">
        <v>767</v>
      </c>
      <c r="ABC1" s="1" t="s">
        <v>768</v>
      </c>
      <c r="ABD1" s="1" t="s">
        <v>769</v>
      </c>
      <c r="ABE1" s="1" t="s">
        <v>770</v>
      </c>
      <c r="ABF1" s="1" t="s">
        <v>771</v>
      </c>
      <c r="ABG1" s="1" t="s">
        <v>772</v>
      </c>
      <c r="ABH1" s="1" t="s">
        <v>773</v>
      </c>
      <c r="ABI1" s="1" t="s">
        <v>774</v>
      </c>
      <c r="ABJ1" s="1" t="s">
        <v>775</v>
      </c>
      <c r="ABK1" s="1" t="s">
        <v>776</v>
      </c>
      <c r="ABL1" s="1" t="s">
        <v>777</v>
      </c>
      <c r="ABM1" s="1" t="s">
        <v>778</v>
      </c>
      <c r="ABN1" s="1" t="s">
        <v>779</v>
      </c>
      <c r="ABO1" s="1" t="s">
        <v>780</v>
      </c>
      <c r="ABP1" s="1" t="s">
        <v>781</v>
      </c>
      <c r="ABQ1" s="1" t="s">
        <v>782</v>
      </c>
      <c r="ABR1" s="1" t="s">
        <v>783</v>
      </c>
      <c r="ABS1" s="1" t="s">
        <v>784</v>
      </c>
      <c r="ABT1" s="1" t="s">
        <v>785</v>
      </c>
      <c r="ABU1" s="1" t="s">
        <v>786</v>
      </c>
      <c r="ABV1" s="1" t="s">
        <v>787</v>
      </c>
      <c r="ABW1" s="1" t="s">
        <v>788</v>
      </c>
      <c r="ABX1" s="1" t="s">
        <v>789</v>
      </c>
      <c r="ABY1" s="1" t="s">
        <v>790</v>
      </c>
      <c r="ABZ1" s="1" t="s">
        <v>791</v>
      </c>
      <c r="ACA1" s="1" t="s">
        <v>792</v>
      </c>
      <c r="ACB1" s="1" t="s">
        <v>793</v>
      </c>
      <c r="ACC1" s="1" t="s">
        <v>794</v>
      </c>
      <c r="ACD1" s="1" t="s">
        <v>795</v>
      </c>
      <c r="ACE1" s="1" t="s">
        <v>796</v>
      </c>
      <c r="ACF1" s="1" t="s">
        <v>797</v>
      </c>
      <c r="ACG1" s="1" t="s">
        <v>798</v>
      </c>
      <c r="ACH1" s="1" t="s">
        <v>799</v>
      </c>
      <c r="ACI1" s="1" t="s">
        <v>800</v>
      </c>
      <c r="ACJ1" s="1" t="s">
        <v>801</v>
      </c>
      <c r="ACK1" s="1" t="s">
        <v>802</v>
      </c>
      <c r="ACL1" s="1" t="s">
        <v>803</v>
      </c>
      <c r="ACM1" s="1" t="s">
        <v>804</v>
      </c>
      <c r="ACN1" s="1" t="s">
        <v>805</v>
      </c>
      <c r="ACO1" s="1" t="s">
        <v>806</v>
      </c>
      <c r="ACP1" s="1" t="s">
        <v>807</v>
      </c>
      <c r="ACQ1" s="1" t="s">
        <v>808</v>
      </c>
      <c r="ACR1" s="1" t="s">
        <v>809</v>
      </c>
      <c r="ACS1" s="1" t="s">
        <v>810</v>
      </c>
      <c r="ACT1" s="1" t="s">
        <v>811</v>
      </c>
      <c r="ACU1" s="1" t="s">
        <v>812</v>
      </c>
      <c r="ACV1" s="1" t="s">
        <v>813</v>
      </c>
      <c r="ACW1" s="1" t="s">
        <v>814</v>
      </c>
      <c r="ACX1" s="1" t="s">
        <v>815</v>
      </c>
      <c r="ACY1" s="1" t="s">
        <v>816</v>
      </c>
      <c r="ACZ1" s="1" t="s">
        <v>817</v>
      </c>
      <c r="ADA1" s="1" t="s">
        <v>818</v>
      </c>
      <c r="ADB1" s="1" t="s">
        <v>819</v>
      </c>
      <c r="ADC1" s="1" t="s">
        <v>820</v>
      </c>
      <c r="ADD1" s="1" t="s">
        <v>821</v>
      </c>
      <c r="ADE1" s="1" t="s">
        <v>822</v>
      </c>
      <c r="ADF1" s="1" t="s">
        <v>823</v>
      </c>
      <c r="ADG1" s="1" t="s">
        <v>824</v>
      </c>
      <c r="ADH1" s="1" t="s">
        <v>825</v>
      </c>
      <c r="ADI1" s="1" t="s">
        <v>826</v>
      </c>
      <c r="ADJ1" s="1" t="s">
        <v>827</v>
      </c>
      <c r="ADK1" s="1" t="s">
        <v>828</v>
      </c>
      <c r="ADL1" s="1" t="s">
        <v>829</v>
      </c>
      <c r="ADM1" s="1" t="s">
        <v>830</v>
      </c>
      <c r="ADN1" s="1" t="s">
        <v>831</v>
      </c>
      <c r="ADO1" s="1" t="s">
        <v>832</v>
      </c>
      <c r="ADP1" s="1" t="s">
        <v>833</v>
      </c>
      <c r="ADQ1" s="1" t="s">
        <v>834</v>
      </c>
      <c r="ADR1" s="1" t="s">
        <v>835</v>
      </c>
      <c r="ADS1" s="1" t="s">
        <v>836</v>
      </c>
      <c r="ADT1" s="1" t="s">
        <v>837</v>
      </c>
      <c r="ADU1" s="1" t="s">
        <v>838</v>
      </c>
      <c r="ADV1" s="1" t="s">
        <v>839</v>
      </c>
      <c r="ADW1" s="1" t="s">
        <v>840</v>
      </c>
      <c r="ADX1" s="1" t="s">
        <v>841</v>
      </c>
      <c r="ADY1" s="1" t="s">
        <v>842</v>
      </c>
      <c r="ADZ1" s="1" t="s">
        <v>843</v>
      </c>
      <c r="AEA1" s="1" t="s">
        <v>844</v>
      </c>
      <c r="AEB1" s="1" t="s">
        <v>845</v>
      </c>
      <c r="AEC1" s="1" t="s">
        <v>846</v>
      </c>
      <c r="AED1" s="1" t="s">
        <v>847</v>
      </c>
      <c r="AEE1" s="1" t="s">
        <v>848</v>
      </c>
      <c r="AEF1" s="1" t="s">
        <v>849</v>
      </c>
      <c r="AEG1" s="1" t="s">
        <v>850</v>
      </c>
      <c r="AEH1" s="1" t="s">
        <v>851</v>
      </c>
      <c r="AEI1" s="1" t="s">
        <v>852</v>
      </c>
      <c r="AEJ1" s="1" t="s">
        <v>853</v>
      </c>
      <c r="AEK1" s="1" t="s">
        <v>854</v>
      </c>
      <c r="AEL1" s="1" t="s">
        <v>855</v>
      </c>
      <c r="AEM1" s="1" t="s">
        <v>856</v>
      </c>
      <c r="AEN1" s="1" t="s">
        <v>857</v>
      </c>
      <c r="AEO1" s="1" t="s">
        <v>858</v>
      </c>
      <c r="AEP1" s="1" t="s">
        <v>859</v>
      </c>
      <c r="AEQ1" s="1" t="s">
        <v>860</v>
      </c>
      <c r="AER1" s="1" t="s">
        <v>861</v>
      </c>
      <c r="AES1" s="1" t="s">
        <v>862</v>
      </c>
      <c r="AET1" s="1" t="s">
        <v>863</v>
      </c>
      <c r="AEU1" s="1" t="s">
        <v>864</v>
      </c>
      <c r="AEV1" s="1" t="s">
        <v>865</v>
      </c>
      <c r="AEW1" s="1" t="s">
        <v>866</v>
      </c>
      <c r="AEX1" s="1" t="s">
        <v>867</v>
      </c>
      <c r="AEY1" s="1" t="s">
        <v>868</v>
      </c>
      <c r="AEZ1" s="1" t="s">
        <v>869</v>
      </c>
      <c r="AFA1" s="1" t="s">
        <v>870</v>
      </c>
      <c r="AFB1" s="1" t="s">
        <v>871</v>
      </c>
      <c r="AFC1" s="1" t="s">
        <v>872</v>
      </c>
      <c r="AFD1" s="1" t="s">
        <v>873</v>
      </c>
      <c r="AFE1" s="1" t="s">
        <v>874</v>
      </c>
      <c r="AFF1" s="1" t="s">
        <v>875</v>
      </c>
      <c r="AFG1" s="1" t="s">
        <v>876</v>
      </c>
      <c r="AFH1" s="1" t="s">
        <v>877</v>
      </c>
      <c r="AFI1" s="1" t="s">
        <v>878</v>
      </c>
      <c r="AFJ1" s="1" t="s">
        <v>879</v>
      </c>
      <c r="AFK1" s="1" t="s">
        <v>880</v>
      </c>
      <c r="AFL1" s="1" t="s">
        <v>881</v>
      </c>
      <c r="AFM1" s="1" t="s">
        <v>882</v>
      </c>
      <c r="AFN1" s="1" t="s">
        <v>883</v>
      </c>
      <c r="AFO1" s="1" t="s">
        <v>884</v>
      </c>
      <c r="AFP1" s="1" t="s">
        <v>885</v>
      </c>
      <c r="AFQ1" s="1" t="s">
        <v>886</v>
      </c>
      <c r="AFR1" s="1" t="s">
        <v>887</v>
      </c>
      <c r="AFS1" s="1" t="s">
        <v>888</v>
      </c>
      <c r="AFT1" s="1" t="s">
        <v>889</v>
      </c>
      <c r="AFU1" s="1" t="s">
        <v>890</v>
      </c>
      <c r="AFV1" s="1" t="s">
        <v>891</v>
      </c>
      <c r="AFW1" s="1" t="s">
        <v>892</v>
      </c>
      <c r="AFX1" s="1" t="s">
        <v>893</v>
      </c>
      <c r="AFY1" s="1" t="s">
        <v>894</v>
      </c>
      <c r="AFZ1" s="1" t="s">
        <v>895</v>
      </c>
      <c r="AGA1" s="1" t="s">
        <v>896</v>
      </c>
      <c r="AGB1" s="1" t="s">
        <v>897</v>
      </c>
      <c r="AGC1" s="1" t="s">
        <v>898</v>
      </c>
      <c r="AGD1" s="1" t="s">
        <v>899</v>
      </c>
      <c r="AGE1" s="1" t="s">
        <v>900</v>
      </c>
      <c r="AGF1" s="1" t="s">
        <v>901</v>
      </c>
      <c r="AGG1" s="1" t="s">
        <v>902</v>
      </c>
      <c r="AGH1" s="1" t="s">
        <v>903</v>
      </c>
      <c r="AGI1" s="1" t="s">
        <v>904</v>
      </c>
      <c r="AGJ1" s="1" t="s">
        <v>905</v>
      </c>
      <c r="AGK1" s="1" t="s">
        <v>906</v>
      </c>
      <c r="AGL1" s="1" t="s">
        <v>907</v>
      </c>
      <c r="AGM1" s="1" t="s">
        <v>908</v>
      </c>
      <c r="AGN1" s="1" t="s">
        <v>909</v>
      </c>
      <c r="AGO1" s="1" t="s">
        <v>910</v>
      </c>
      <c r="AGP1" s="1" t="s">
        <v>911</v>
      </c>
      <c r="AGQ1" s="1" t="s">
        <v>912</v>
      </c>
      <c r="AGR1" s="1" t="s">
        <v>913</v>
      </c>
      <c r="AGS1" s="1" t="s">
        <v>914</v>
      </c>
      <c r="AGT1" s="1" t="s">
        <v>915</v>
      </c>
      <c r="AGU1" s="1" t="s">
        <v>916</v>
      </c>
      <c r="AGV1" s="1" t="s">
        <v>917</v>
      </c>
      <c r="AGW1" s="1" t="s">
        <v>918</v>
      </c>
      <c r="AGX1" s="1" t="s">
        <v>919</v>
      </c>
      <c r="AGY1" s="1" t="s">
        <v>920</v>
      </c>
      <c r="AGZ1" s="1" t="s">
        <v>921</v>
      </c>
      <c r="AHA1" s="1" t="s">
        <v>922</v>
      </c>
      <c r="AHB1" s="1" t="s">
        <v>923</v>
      </c>
      <c r="AHC1" s="1" t="s">
        <v>924</v>
      </c>
      <c r="AHD1" s="1" t="s">
        <v>925</v>
      </c>
      <c r="AHE1" s="1" t="s">
        <v>926</v>
      </c>
      <c r="AHF1" s="1" t="s">
        <v>927</v>
      </c>
      <c r="AHG1" s="1" t="s">
        <v>928</v>
      </c>
      <c r="AHH1" s="1" t="s">
        <v>929</v>
      </c>
      <c r="AHI1" s="1" t="s">
        <v>930</v>
      </c>
      <c r="AHJ1" s="1" t="s">
        <v>931</v>
      </c>
      <c r="AHK1" s="1" t="s">
        <v>932</v>
      </c>
      <c r="AHL1" s="1" t="s">
        <v>933</v>
      </c>
      <c r="AHM1" s="1" t="s">
        <v>934</v>
      </c>
      <c r="AHN1" s="1" t="s">
        <v>935</v>
      </c>
      <c r="AHO1" s="1" t="s">
        <v>936</v>
      </c>
      <c r="AHP1" s="1" t="s">
        <v>937</v>
      </c>
      <c r="AHQ1" s="1" t="s">
        <v>938</v>
      </c>
      <c r="AHR1" s="1" t="s">
        <v>939</v>
      </c>
      <c r="AHS1" s="1" t="s">
        <v>940</v>
      </c>
      <c r="AHT1" s="1" t="s">
        <v>941</v>
      </c>
      <c r="AHU1" s="1" t="s">
        <v>942</v>
      </c>
      <c r="AHV1" s="1" t="s">
        <v>943</v>
      </c>
      <c r="AHW1" s="1" t="s">
        <v>944</v>
      </c>
      <c r="AHX1" s="1" t="s">
        <v>945</v>
      </c>
      <c r="AHY1" s="1" t="s">
        <v>946</v>
      </c>
      <c r="AHZ1" s="1" t="s">
        <v>947</v>
      </c>
      <c r="AIA1" s="1" t="s">
        <v>948</v>
      </c>
      <c r="AIB1" s="1" t="s">
        <v>949</v>
      </c>
      <c r="AIC1" s="1" t="s">
        <v>950</v>
      </c>
      <c r="AID1" s="1" t="s">
        <v>951</v>
      </c>
      <c r="AIE1" s="1" t="s">
        <v>952</v>
      </c>
      <c r="AIF1" s="1" t="s">
        <v>953</v>
      </c>
      <c r="AIG1" s="1" t="s">
        <v>954</v>
      </c>
      <c r="AIH1" s="1" t="s">
        <v>955</v>
      </c>
      <c r="AII1" s="1" t="s">
        <v>956</v>
      </c>
      <c r="AIJ1" s="1" t="s">
        <v>957</v>
      </c>
      <c r="AIK1" s="1" t="s">
        <v>958</v>
      </c>
      <c r="AIL1" s="1" t="s">
        <v>959</v>
      </c>
      <c r="AIM1" s="1" t="s">
        <v>960</v>
      </c>
      <c r="AIN1" s="1" t="s">
        <v>961</v>
      </c>
      <c r="AIO1" s="1" t="s">
        <v>962</v>
      </c>
      <c r="AIP1" s="1" t="s">
        <v>963</v>
      </c>
      <c r="AIQ1" s="1" t="s">
        <v>964</v>
      </c>
      <c r="AIR1" s="1" t="s">
        <v>965</v>
      </c>
      <c r="AIS1" s="1" t="s">
        <v>966</v>
      </c>
      <c r="AIT1" s="1" t="s">
        <v>967</v>
      </c>
      <c r="AIU1" s="1" t="s">
        <v>968</v>
      </c>
      <c r="AIV1" s="1" t="s">
        <v>969</v>
      </c>
      <c r="AIW1" s="1" t="s">
        <v>970</v>
      </c>
      <c r="AIX1" s="1" t="s">
        <v>971</v>
      </c>
      <c r="AIY1" s="1" t="s">
        <v>972</v>
      </c>
      <c r="AIZ1" s="1" t="s">
        <v>973</v>
      </c>
      <c r="AJA1" s="1" t="s">
        <v>974</v>
      </c>
      <c r="AJB1" s="1" t="s">
        <v>975</v>
      </c>
      <c r="AJC1" s="1" t="s">
        <v>976</v>
      </c>
      <c r="AJD1" s="1" t="s">
        <v>977</v>
      </c>
      <c r="AJE1" s="1" t="s">
        <v>978</v>
      </c>
      <c r="AJF1" s="1" t="s">
        <v>979</v>
      </c>
      <c r="AJG1" s="1" t="s">
        <v>980</v>
      </c>
      <c r="AJH1" s="1" t="s">
        <v>981</v>
      </c>
      <c r="AJI1" s="1" t="s">
        <v>982</v>
      </c>
      <c r="AJJ1" s="1" t="s">
        <v>983</v>
      </c>
      <c r="AJK1" s="1" t="s">
        <v>984</v>
      </c>
      <c r="AJL1" s="1" t="s">
        <v>985</v>
      </c>
      <c r="AJM1" s="1" t="s">
        <v>986</v>
      </c>
      <c r="AJN1" s="1" t="s">
        <v>987</v>
      </c>
      <c r="AJO1" s="1" t="s">
        <v>988</v>
      </c>
      <c r="AJP1" s="1" t="s">
        <v>989</v>
      </c>
      <c r="AJQ1" s="1" t="s">
        <v>990</v>
      </c>
      <c r="AJR1" s="1" t="s">
        <v>991</v>
      </c>
      <c r="AJS1" s="1" t="s">
        <v>992</v>
      </c>
      <c r="AJT1" s="1" t="s">
        <v>993</v>
      </c>
      <c r="AJU1" s="1" t="s">
        <v>994</v>
      </c>
      <c r="AJV1" s="1" t="s">
        <v>995</v>
      </c>
      <c r="AJW1" s="1" t="s">
        <v>996</v>
      </c>
      <c r="AJX1" s="1" t="s">
        <v>997</v>
      </c>
      <c r="AJY1" s="1" t="s">
        <v>998</v>
      </c>
      <c r="AJZ1" s="1" t="s">
        <v>999</v>
      </c>
      <c r="AKA1" s="1" t="s">
        <v>1000</v>
      </c>
      <c r="AKB1" s="1" t="s">
        <v>1001</v>
      </c>
      <c r="AKC1" s="1" t="s">
        <v>1002</v>
      </c>
      <c r="AKD1" s="1" t="s">
        <v>1003</v>
      </c>
      <c r="AKE1" s="1" t="s">
        <v>1004</v>
      </c>
      <c r="AKF1" s="1" t="s">
        <v>1005</v>
      </c>
      <c r="AKG1" s="1" t="s">
        <v>1006</v>
      </c>
      <c r="AKH1" s="1" t="s">
        <v>1007</v>
      </c>
      <c r="AKI1" s="1" t="s">
        <v>1008</v>
      </c>
      <c r="AKJ1" s="1" t="s">
        <v>1009</v>
      </c>
      <c r="AKK1" s="1" t="s">
        <v>1010</v>
      </c>
      <c r="AKL1" s="1" t="s">
        <v>1011</v>
      </c>
      <c r="AKM1" s="1" t="s">
        <v>1012</v>
      </c>
      <c r="AKN1" s="1" t="s">
        <v>1013</v>
      </c>
      <c r="AKO1" s="1" t="s">
        <v>1014</v>
      </c>
      <c r="AKP1" s="1" t="s">
        <v>1015</v>
      </c>
      <c r="AKQ1" s="1" t="s">
        <v>1016</v>
      </c>
      <c r="AKR1" s="1" t="s">
        <v>1017</v>
      </c>
      <c r="AKS1" s="1" t="s">
        <v>1018</v>
      </c>
      <c r="AKT1" s="1" t="s">
        <v>1019</v>
      </c>
      <c r="AKU1" s="1" t="s">
        <v>1020</v>
      </c>
      <c r="AKV1" s="1" t="s">
        <v>1021</v>
      </c>
      <c r="AKW1" s="1" t="s">
        <v>1022</v>
      </c>
      <c r="AKX1" s="1" t="s">
        <v>1023</v>
      </c>
      <c r="AKY1" s="1" t="s">
        <v>1024</v>
      </c>
      <c r="AKZ1" s="1" t="s">
        <v>1025</v>
      </c>
      <c r="ALA1" s="1" t="s">
        <v>1026</v>
      </c>
      <c r="ALB1" s="1" t="s">
        <v>1027</v>
      </c>
      <c r="ALC1" s="1" t="s">
        <v>1028</v>
      </c>
      <c r="ALD1" s="1" t="s">
        <v>1029</v>
      </c>
      <c r="ALE1" s="1" t="s">
        <v>1030</v>
      </c>
      <c r="ALF1" s="1" t="s">
        <v>1031</v>
      </c>
      <c r="ALG1" s="1" t="s">
        <v>1032</v>
      </c>
      <c r="ALH1" s="1" t="s">
        <v>1033</v>
      </c>
      <c r="ALI1" s="1" t="s">
        <v>1034</v>
      </c>
      <c r="ALJ1" s="1" t="s">
        <v>1035</v>
      </c>
      <c r="ALK1" s="1" t="s">
        <v>1036</v>
      </c>
      <c r="ALL1" s="1" t="s">
        <v>1037</v>
      </c>
      <c r="ALM1" s="1" t="s">
        <v>1038</v>
      </c>
      <c r="ALN1" s="1" t="s">
        <v>1039</v>
      </c>
      <c r="ALO1" s="1" t="s">
        <v>1040</v>
      </c>
      <c r="ALP1" s="1" t="s">
        <v>1041</v>
      </c>
      <c r="ALQ1" s="1" t="s">
        <v>1042</v>
      </c>
      <c r="ALR1" s="1" t="s">
        <v>1043</v>
      </c>
      <c r="ALS1" s="1" t="s">
        <v>1044</v>
      </c>
      <c r="ALT1" s="1" t="s">
        <v>1045</v>
      </c>
      <c r="ALU1" s="1" t="s">
        <v>1046</v>
      </c>
      <c r="ALV1" s="1" t="s">
        <v>1047</v>
      </c>
      <c r="ALW1" s="1" t="s">
        <v>1048</v>
      </c>
      <c r="ALX1" s="1" t="s">
        <v>1049</v>
      </c>
      <c r="ALY1" s="1" t="s">
        <v>1050</v>
      </c>
      <c r="ALZ1" s="1" t="s">
        <v>1051</v>
      </c>
      <c r="AMA1" s="1" t="s">
        <v>1052</v>
      </c>
      <c r="AMB1" s="1" t="s">
        <v>1053</v>
      </c>
      <c r="AMC1" s="1" t="s">
        <v>1054</v>
      </c>
      <c r="AMD1" s="1" t="s">
        <v>1055</v>
      </c>
      <c r="AME1" s="1" t="s">
        <v>1056</v>
      </c>
      <c r="AMF1" s="1" t="s">
        <v>1057</v>
      </c>
      <c r="AMG1" s="1" t="s">
        <v>1058</v>
      </c>
      <c r="AMH1" s="1" t="s">
        <v>1059</v>
      </c>
      <c r="AMI1" s="1" t="s">
        <v>1060</v>
      </c>
      <c r="AMJ1" s="1" t="s">
        <v>1061</v>
      </c>
      <c r="AMK1" s="1" t="s">
        <v>1062</v>
      </c>
      <c r="AML1" s="1" t="s">
        <v>1063</v>
      </c>
      <c r="AMM1" s="1" t="s">
        <v>1064</v>
      </c>
      <c r="AMN1" s="1" t="s">
        <v>1065</v>
      </c>
      <c r="AMO1" s="1" t="s">
        <v>1066</v>
      </c>
      <c r="AMP1" s="1" t="s">
        <v>1067</v>
      </c>
      <c r="AMQ1" s="1" t="s">
        <v>1068</v>
      </c>
      <c r="AMR1" s="1" t="s">
        <v>1069</v>
      </c>
      <c r="AMS1" s="1" t="s">
        <v>1070</v>
      </c>
      <c r="AMT1" s="1" t="s">
        <v>1071</v>
      </c>
      <c r="AMU1" s="1" t="s">
        <v>1072</v>
      </c>
      <c r="AMV1" s="1" t="s">
        <v>1073</v>
      </c>
      <c r="AMW1" s="1" t="s">
        <v>1074</v>
      </c>
      <c r="AMX1" s="1" t="s">
        <v>1075</v>
      </c>
      <c r="AMY1" s="1" t="s">
        <v>1076</v>
      </c>
      <c r="AMZ1" s="1" t="s">
        <v>1077</v>
      </c>
      <c r="ANA1" s="1" t="s">
        <v>1078</v>
      </c>
      <c r="ANB1" s="1" t="s">
        <v>1079</v>
      </c>
      <c r="ANC1" s="1" t="s">
        <v>1080</v>
      </c>
      <c r="AND1" s="1" t="s">
        <v>1081</v>
      </c>
      <c r="ANE1" s="1" t="s">
        <v>1082</v>
      </c>
      <c r="ANF1" s="1" t="s">
        <v>1083</v>
      </c>
      <c r="ANG1" s="1" t="s">
        <v>1084</v>
      </c>
      <c r="ANH1" s="1" t="s">
        <v>1085</v>
      </c>
      <c r="ANI1" s="1" t="s">
        <v>1086</v>
      </c>
      <c r="ANJ1" s="1" t="s">
        <v>1087</v>
      </c>
      <c r="ANK1" s="1" t="s">
        <v>1088</v>
      </c>
      <c r="ANL1" s="1" t="s">
        <v>1089</v>
      </c>
      <c r="ANM1" s="1" t="s">
        <v>1090</v>
      </c>
      <c r="ANN1" s="1" t="s">
        <v>1091</v>
      </c>
      <c r="ANO1" s="1" t="s">
        <v>1092</v>
      </c>
      <c r="ANP1" s="1" t="s">
        <v>1093</v>
      </c>
      <c r="ANQ1" s="1" t="s">
        <v>1094</v>
      </c>
      <c r="ANR1" s="1" t="s">
        <v>1095</v>
      </c>
      <c r="ANS1" s="1" t="s">
        <v>1096</v>
      </c>
      <c r="ANT1" s="1" t="s">
        <v>1097</v>
      </c>
      <c r="ANU1" s="1" t="s">
        <v>1098</v>
      </c>
      <c r="ANV1" s="1" t="s">
        <v>1099</v>
      </c>
      <c r="ANW1" s="1" t="s">
        <v>1100</v>
      </c>
      <c r="ANX1" s="1" t="s">
        <v>1101</v>
      </c>
      <c r="ANY1" s="1" t="s">
        <v>1102</v>
      </c>
      <c r="ANZ1" s="1" t="s">
        <v>1103</v>
      </c>
      <c r="AOA1" s="1" t="s">
        <v>1104</v>
      </c>
      <c r="AOB1" s="1" t="s">
        <v>1105</v>
      </c>
      <c r="AOC1" s="1" t="s">
        <v>1106</v>
      </c>
      <c r="AOD1" s="1" t="s">
        <v>1107</v>
      </c>
      <c r="AOE1" s="1" t="s">
        <v>1108</v>
      </c>
      <c r="AOF1" s="1" t="s">
        <v>1109</v>
      </c>
      <c r="AOG1" s="1" t="s">
        <v>1110</v>
      </c>
      <c r="AOH1" s="1" t="s">
        <v>1111</v>
      </c>
      <c r="AOI1" s="1" t="s">
        <v>1112</v>
      </c>
      <c r="AOJ1" s="1" t="s">
        <v>1113</v>
      </c>
      <c r="AOK1" s="1" t="s">
        <v>1114</v>
      </c>
      <c r="AOL1" s="1" t="s">
        <v>1115</v>
      </c>
      <c r="AOM1" s="1" t="s">
        <v>1116</v>
      </c>
      <c r="AON1" s="1" t="s">
        <v>1117</v>
      </c>
      <c r="AOO1" s="1" t="s">
        <v>1118</v>
      </c>
      <c r="AOP1" s="1" t="s">
        <v>1119</v>
      </c>
      <c r="AOQ1" s="1" t="s">
        <v>1120</v>
      </c>
      <c r="AOR1" s="1" t="s">
        <v>1121</v>
      </c>
      <c r="AOS1" s="1" t="s">
        <v>1122</v>
      </c>
      <c r="AOT1" s="1" t="s">
        <v>1123</v>
      </c>
      <c r="AOU1" s="1" t="s">
        <v>1124</v>
      </c>
      <c r="AOV1" s="1" t="s">
        <v>1125</v>
      </c>
      <c r="AOW1" s="1" t="s">
        <v>1126</v>
      </c>
      <c r="AOX1" s="1" t="s">
        <v>1127</v>
      </c>
      <c r="AOY1" s="1" t="s">
        <v>1128</v>
      </c>
      <c r="AOZ1" s="1" t="s">
        <v>1129</v>
      </c>
      <c r="APA1" s="1" t="s">
        <v>1130</v>
      </c>
      <c r="APB1" s="1" t="s">
        <v>1131</v>
      </c>
      <c r="APC1" s="1" t="s">
        <v>1132</v>
      </c>
      <c r="APD1" s="1" t="s">
        <v>1133</v>
      </c>
      <c r="APE1" s="1" t="s">
        <v>1134</v>
      </c>
      <c r="APF1" s="1" t="s">
        <v>1135</v>
      </c>
      <c r="APG1" s="1" t="s">
        <v>1136</v>
      </c>
      <c r="APH1" s="1" t="s">
        <v>1137</v>
      </c>
      <c r="API1" s="1" t="s">
        <v>1138</v>
      </c>
      <c r="APJ1" s="1" t="s">
        <v>1139</v>
      </c>
      <c r="APK1" s="1" t="s">
        <v>1140</v>
      </c>
      <c r="APL1" s="1" t="s">
        <v>1141</v>
      </c>
      <c r="APM1" s="1" t="s">
        <v>1142</v>
      </c>
      <c r="APN1" s="1" t="s">
        <v>1143</v>
      </c>
      <c r="APO1" s="1" t="s">
        <v>1144</v>
      </c>
      <c r="APP1" s="1" t="s">
        <v>1145</v>
      </c>
      <c r="APQ1" s="1" t="s">
        <v>1146</v>
      </c>
      <c r="APR1" s="1" t="s">
        <v>1147</v>
      </c>
      <c r="APS1" s="1" t="s">
        <v>1148</v>
      </c>
      <c r="APT1" s="1" t="s">
        <v>1149</v>
      </c>
      <c r="APU1" s="1" t="s">
        <v>1150</v>
      </c>
      <c r="APV1" s="1" t="s">
        <v>1151</v>
      </c>
      <c r="APW1" s="1" t="s">
        <v>1152</v>
      </c>
      <c r="APX1" s="1" t="s">
        <v>1153</v>
      </c>
      <c r="APY1" s="1" t="s">
        <v>1154</v>
      </c>
      <c r="APZ1" s="1" t="s">
        <v>1155</v>
      </c>
      <c r="AQA1" s="1" t="s">
        <v>1156</v>
      </c>
      <c r="AQB1" s="1" t="s">
        <v>1157</v>
      </c>
      <c r="AQC1" s="1" t="s">
        <v>1158</v>
      </c>
      <c r="AQD1" s="1" t="s">
        <v>1159</v>
      </c>
      <c r="AQE1" s="1" t="s">
        <v>1160</v>
      </c>
      <c r="AQF1" s="1" t="s">
        <v>1161</v>
      </c>
      <c r="AQG1" s="1" t="s">
        <v>1162</v>
      </c>
      <c r="AQH1" s="1" t="s">
        <v>1163</v>
      </c>
      <c r="AQI1" s="1" t="s">
        <v>1164</v>
      </c>
      <c r="AQJ1" s="1" t="s">
        <v>1165</v>
      </c>
      <c r="AQK1" s="1" t="s">
        <v>1166</v>
      </c>
      <c r="AQL1" s="1" t="s">
        <v>1167</v>
      </c>
      <c r="AQM1" s="1" t="s">
        <v>1168</v>
      </c>
      <c r="AQN1" s="1" t="s">
        <v>1169</v>
      </c>
      <c r="AQO1" s="1" t="s">
        <v>1170</v>
      </c>
      <c r="AQP1" s="1" t="s">
        <v>1171</v>
      </c>
      <c r="AQQ1" s="1" t="s">
        <v>1172</v>
      </c>
      <c r="AQR1" s="1" t="s">
        <v>1173</v>
      </c>
      <c r="AQS1" s="1" t="s">
        <v>1174</v>
      </c>
      <c r="AQT1" s="1" t="s">
        <v>1175</v>
      </c>
      <c r="AQU1" s="1" t="s">
        <v>1176</v>
      </c>
      <c r="AQV1" s="1" t="s">
        <v>1177</v>
      </c>
      <c r="AQW1" s="1" t="s">
        <v>1178</v>
      </c>
      <c r="AQX1" s="1" t="s">
        <v>1179</v>
      </c>
      <c r="AQY1" s="1" t="s">
        <v>1180</v>
      </c>
      <c r="AQZ1" s="1" t="s">
        <v>1181</v>
      </c>
      <c r="ARA1" s="1" t="s">
        <v>1182</v>
      </c>
      <c r="ARB1" s="1" t="s">
        <v>1183</v>
      </c>
      <c r="ARC1" s="1" t="s">
        <v>1184</v>
      </c>
      <c r="ARD1" s="1" t="s">
        <v>1185</v>
      </c>
      <c r="ARE1" s="1" t="s">
        <v>1186</v>
      </c>
      <c r="ARF1" s="1" t="s">
        <v>1187</v>
      </c>
      <c r="ARG1" s="1" t="s">
        <v>1188</v>
      </c>
      <c r="ARH1" s="1" t="s">
        <v>1189</v>
      </c>
      <c r="ARI1" s="1" t="s">
        <v>1190</v>
      </c>
      <c r="ARJ1" s="1" t="s">
        <v>1191</v>
      </c>
      <c r="ARK1" s="1" t="s">
        <v>1192</v>
      </c>
      <c r="ARL1" s="1" t="s">
        <v>1193</v>
      </c>
      <c r="ARM1" s="1" t="s">
        <v>1194</v>
      </c>
      <c r="ARN1" s="1" t="s">
        <v>1195</v>
      </c>
      <c r="ARO1" s="1" t="s">
        <v>1196</v>
      </c>
      <c r="ARP1" s="1" t="s">
        <v>1197</v>
      </c>
      <c r="ARQ1" s="1" t="s">
        <v>1198</v>
      </c>
      <c r="ARR1" s="1" t="s">
        <v>1199</v>
      </c>
      <c r="ARS1" s="1" t="s">
        <v>1200</v>
      </c>
      <c r="ART1" s="1" t="s">
        <v>1201</v>
      </c>
      <c r="ARU1" s="1" t="s">
        <v>1202</v>
      </c>
      <c r="ARV1" s="1" t="s">
        <v>1203</v>
      </c>
      <c r="ARW1" s="1" t="s">
        <v>1204</v>
      </c>
      <c r="ARX1" s="1" t="s">
        <v>1205</v>
      </c>
      <c r="ARY1" s="1" t="s">
        <v>1206</v>
      </c>
      <c r="ARZ1" s="1" t="s">
        <v>1207</v>
      </c>
      <c r="ASA1" s="1" t="s">
        <v>1208</v>
      </c>
      <c r="ASB1" s="1" t="s">
        <v>1209</v>
      </c>
      <c r="ASC1" s="1" t="s">
        <v>1210</v>
      </c>
      <c r="ASD1" s="1" t="s">
        <v>1211</v>
      </c>
      <c r="ASE1" s="1" t="s">
        <v>1212</v>
      </c>
      <c r="ASF1" s="1" t="s">
        <v>1213</v>
      </c>
      <c r="ASG1" s="1" t="s">
        <v>1214</v>
      </c>
      <c r="ASH1" s="1" t="s">
        <v>1215</v>
      </c>
      <c r="ASI1" s="1" t="s">
        <v>1216</v>
      </c>
      <c r="ASJ1" s="1" t="s">
        <v>1217</v>
      </c>
      <c r="ASK1" s="1" t="s">
        <v>1218</v>
      </c>
      <c r="ASL1" s="1" t="s">
        <v>1219</v>
      </c>
      <c r="ASM1" s="1" t="s">
        <v>1220</v>
      </c>
      <c r="ASN1" s="1" t="s">
        <v>1221</v>
      </c>
      <c r="ASO1" s="1" t="s">
        <v>1222</v>
      </c>
      <c r="ASP1" s="1" t="s">
        <v>1223</v>
      </c>
      <c r="ASQ1" s="1" t="s">
        <v>1224</v>
      </c>
      <c r="ASR1" s="1" t="s">
        <v>1225</v>
      </c>
      <c r="ASS1" s="1" t="s">
        <v>1226</v>
      </c>
      <c r="AST1" s="1" t="s">
        <v>1227</v>
      </c>
      <c r="ASU1" s="1" t="s">
        <v>1228</v>
      </c>
      <c r="ASV1" s="1" t="s">
        <v>1229</v>
      </c>
      <c r="ASW1" s="1" t="s">
        <v>1230</v>
      </c>
      <c r="ASX1" s="1" t="s">
        <v>1231</v>
      </c>
      <c r="ASY1" s="1" t="s">
        <v>1232</v>
      </c>
      <c r="ASZ1" s="1" t="s">
        <v>1233</v>
      </c>
      <c r="ATA1" s="1" t="s">
        <v>1234</v>
      </c>
      <c r="ATB1" s="1" t="s">
        <v>1235</v>
      </c>
      <c r="ATC1" s="1" t="s">
        <v>1236</v>
      </c>
      <c r="ATD1" s="1" t="s">
        <v>1237</v>
      </c>
      <c r="ATE1" s="1" t="s">
        <v>1238</v>
      </c>
      <c r="ATF1" s="1" t="s">
        <v>1239</v>
      </c>
      <c r="ATG1" s="1" t="s">
        <v>1240</v>
      </c>
      <c r="ATH1" s="1" t="s">
        <v>1241</v>
      </c>
      <c r="ATI1" s="1" t="s">
        <v>1242</v>
      </c>
      <c r="ATJ1" s="1" t="s">
        <v>1243</v>
      </c>
      <c r="ATK1" s="1" t="s">
        <v>1244</v>
      </c>
      <c r="ATL1" s="1" t="s">
        <v>1245</v>
      </c>
      <c r="ATM1" s="1" t="s">
        <v>1246</v>
      </c>
      <c r="ATN1" s="1" t="s">
        <v>1247</v>
      </c>
      <c r="ATO1" s="1" t="s">
        <v>1248</v>
      </c>
      <c r="ATP1" s="1" t="s">
        <v>1249</v>
      </c>
      <c r="ATQ1" s="1" t="s">
        <v>1250</v>
      </c>
      <c r="ATR1" s="1" t="s">
        <v>1251</v>
      </c>
      <c r="ATS1" s="1" t="s">
        <v>1252</v>
      </c>
      <c r="ATT1" s="1" t="s">
        <v>1253</v>
      </c>
      <c r="ATU1" s="1" t="s">
        <v>1254</v>
      </c>
      <c r="ATV1" s="1" t="s">
        <v>1255</v>
      </c>
      <c r="ATW1" s="1" t="s">
        <v>1256</v>
      </c>
      <c r="ATX1" s="1" t="s">
        <v>1257</v>
      </c>
      <c r="ATY1" s="1" t="s">
        <v>1258</v>
      </c>
      <c r="ATZ1" s="1" t="s">
        <v>1259</v>
      </c>
      <c r="AUA1" s="1" t="s">
        <v>1260</v>
      </c>
      <c r="AUB1" s="1" t="s">
        <v>1261</v>
      </c>
      <c r="AUC1" s="1" t="s">
        <v>1262</v>
      </c>
      <c r="AUD1" s="1" t="s">
        <v>1263</v>
      </c>
      <c r="AUE1" s="1" t="s">
        <v>1264</v>
      </c>
      <c r="AUF1" s="1" t="s">
        <v>1265</v>
      </c>
      <c r="AUG1" s="1" t="s">
        <v>1266</v>
      </c>
      <c r="AUH1" s="1" t="s">
        <v>1267</v>
      </c>
      <c r="AUI1" s="1" t="s">
        <v>1268</v>
      </c>
      <c r="AUJ1" s="1" t="s">
        <v>1269</v>
      </c>
      <c r="AUK1" s="1" t="s">
        <v>1270</v>
      </c>
      <c r="AUL1" s="1" t="s">
        <v>1271</v>
      </c>
      <c r="AUM1" s="1" t="s">
        <v>1272</v>
      </c>
      <c r="AUN1" s="1" t="s">
        <v>1273</v>
      </c>
      <c r="AUO1" s="1" t="s">
        <v>1274</v>
      </c>
      <c r="AUP1" s="1" t="s">
        <v>1275</v>
      </c>
      <c r="AUQ1" s="1" t="s">
        <v>1276</v>
      </c>
      <c r="AUR1" s="1" t="s">
        <v>1277</v>
      </c>
      <c r="AUS1" s="1" t="s">
        <v>1278</v>
      </c>
      <c r="AUT1" s="1" t="s">
        <v>1279</v>
      </c>
      <c r="AUU1" s="1" t="s">
        <v>1280</v>
      </c>
      <c r="AUV1" s="1" t="s">
        <v>1281</v>
      </c>
      <c r="AUW1" s="1" t="s">
        <v>1282</v>
      </c>
      <c r="AUX1" s="1" t="s">
        <v>1283</v>
      </c>
      <c r="AUY1" s="1" t="s">
        <v>1284</v>
      </c>
      <c r="AUZ1" s="1" t="s">
        <v>1285</v>
      </c>
      <c r="AVA1" s="1" t="s">
        <v>1286</v>
      </c>
      <c r="AVB1" s="1" t="s">
        <v>1287</v>
      </c>
      <c r="AVC1" s="1" t="s">
        <v>1288</v>
      </c>
      <c r="AVD1" s="1" t="s">
        <v>1289</v>
      </c>
      <c r="AVE1" s="1" t="s">
        <v>1290</v>
      </c>
      <c r="AVF1" s="1" t="s">
        <v>1291</v>
      </c>
      <c r="AVG1" s="1" t="s">
        <v>1292</v>
      </c>
      <c r="AVH1" s="1" t="s">
        <v>1293</v>
      </c>
      <c r="AVI1" s="1" t="s">
        <v>1294</v>
      </c>
      <c r="AVJ1" s="1" t="s">
        <v>1295</v>
      </c>
      <c r="AVK1" s="1" t="s">
        <v>1296</v>
      </c>
      <c r="AVL1" s="1" t="s">
        <v>1297</v>
      </c>
      <c r="AVM1" s="1" t="s">
        <v>1298</v>
      </c>
      <c r="AVN1" s="1" t="s">
        <v>1299</v>
      </c>
      <c r="AVO1" s="1" t="s">
        <v>1300</v>
      </c>
      <c r="AVP1" s="1" t="s">
        <v>1301</v>
      </c>
      <c r="AVQ1" s="1" t="s">
        <v>1302</v>
      </c>
      <c r="AVR1" s="1" t="s">
        <v>1303</v>
      </c>
      <c r="AVS1" s="1" t="s">
        <v>1304</v>
      </c>
      <c r="AVT1" s="1" t="s">
        <v>1305</v>
      </c>
      <c r="AVU1" s="1" t="s">
        <v>1306</v>
      </c>
      <c r="AVV1" s="1" t="s">
        <v>1307</v>
      </c>
      <c r="AVW1" s="1" t="s">
        <v>1308</v>
      </c>
      <c r="AVX1" s="1" t="s">
        <v>1309</v>
      </c>
      <c r="AVY1" s="1" t="s">
        <v>1310</v>
      </c>
      <c r="AVZ1" s="1" t="s">
        <v>1311</v>
      </c>
      <c r="AWA1" s="1" t="s">
        <v>1312</v>
      </c>
      <c r="AWB1" s="1" t="s">
        <v>1313</v>
      </c>
      <c r="AWC1" s="1" t="s">
        <v>1314</v>
      </c>
      <c r="AWD1" s="1" t="s">
        <v>1315</v>
      </c>
      <c r="AWE1" s="1" t="s">
        <v>1316</v>
      </c>
      <c r="AWF1" s="1" t="s">
        <v>1317</v>
      </c>
      <c r="AWG1" s="1" t="s">
        <v>1318</v>
      </c>
      <c r="AWH1" s="1" t="s">
        <v>1319</v>
      </c>
      <c r="AWI1" s="1" t="s">
        <v>1320</v>
      </c>
      <c r="AWJ1" s="1" t="s">
        <v>1321</v>
      </c>
      <c r="AWK1" s="1" t="s">
        <v>1322</v>
      </c>
      <c r="AWL1" s="1" t="s">
        <v>1323</v>
      </c>
      <c r="AWM1" s="1" t="s">
        <v>1324</v>
      </c>
      <c r="AWN1" s="1" t="s">
        <v>1325</v>
      </c>
      <c r="AWO1" s="1" t="s">
        <v>1326</v>
      </c>
      <c r="AWP1" s="1" t="s">
        <v>1327</v>
      </c>
      <c r="AWQ1" s="1" t="s">
        <v>1328</v>
      </c>
      <c r="AWR1" s="1" t="s">
        <v>1329</v>
      </c>
      <c r="AWS1" s="1" t="s">
        <v>1330</v>
      </c>
      <c r="AWT1" s="1" t="s">
        <v>1331</v>
      </c>
      <c r="AWU1" s="1" t="s">
        <v>1332</v>
      </c>
      <c r="AWV1" s="1" t="s">
        <v>1333</v>
      </c>
      <c r="AWW1" s="1" t="s">
        <v>1334</v>
      </c>
      <c r="AWX1" s="1" t="s">
        <v>1335</v>
      </c>
      <c r="AWY1" s="1" t="s">
        <v>1336</v>
      </c>
      <c r="AWZ1" s="1" t="s">
        <v>1337</v>
      </c>
      <c r="AXA1" s="1" t="s">
        <v>1338</v>
      </c>
      <c r="AXB1" s="1" t="s">
        <v>1339</v>
      </c>
      <c r="AXC1" s="1" t="s">
        <v>1340</v>
      </c>
      <c r="AXD1" s="1" t="s">
        <v>1341</v>
      </c>
      <c r="AXE1" s="1" t="s">
        <v>1342</v>
      </c>
      <c r="AXF1" s="1" t="s">
        <v>1343</v>
      </c>
      <c r="AXG1" s="1" t="s">
        <v>1344</v>
      </c>
      <c r="AXH1" s="1" t="s">
        <v>1345</v>
      </c>
      <c r="AXI1" s="1" t="s">
        <v>1346</v>
      </c>
      <c r="AXJ1" s="1" t="s">
        <v>1347</v>
      </c>
      <c r="AXK1" s="1" t="s">
        <v>1348</v>
      </c>
      <c r="AXL1" s="1" t="s">
        <v>1349</v>
      </c>
      <c r="AXM1" s="1" t="s">
        <v>1350</v>
      </c>
      <c r="AXN1" s="1" t="s">
        <v>1351</v>
      </c>
      <c r="AXO1" s="1" t="s">
        <v>1352</v>
      </c>
      <c r="AXP1" s="1" t="s">
        <v>1353</v>
      </c>
      <c r="AXQ1" s="1" t="s">
        <v>1354</v>
      </c>
      <c r="AXR1" s="1" t="s">
        <v>1355</v>
      </c>
      <c r="AXS1" s="1" t="s">
        <v>1356</v>
      </c>
      <c r="AXT1" s="1" t="s">
        <v>1357</v>
      </c>
      <c r="AXU1" s="1" t="s">
        <v>1358</v>
      </c>
      <c r="AXV1" s="1" t="s">
        <v>1359</v>
      </c>
      <c r="AXW1" s="1" t="s">
        <v>1360</v>
      </c>
      <c r="AXX1" s="1" t="s">
        <v>1361</v>
      </c>
      <c r="AXY1" s="1" t="s">
        <v>1362</v>
      </c>
      <c r="AXZ1" s="1" t="s">
        <v>1363</v>
      </c>
      <c r="AYA1" s="1" t="s">
        <v>1364</v>
      </c>
      <c r="AYB1" s="1" t="s">
        <v>1365</v>
      </c>
      <c r="AYC1" s="1" t="s">
        <v>1366</v>
      </c>
      <c r="AYD1" s="1" t="s">
        <v>1367</v>
      </c>
      <c r="AYE1" s="1" t="s">
        <v>1368</v>
      </c>
      <c r="AYF1" s="1" t="s">
        <v>1369</v>
      </c>
      <c r="AYG1" s="1" t="s">
        <v>1370</v>
      </c>
      <c r="AYH1" s="1" t="s">
        <v>1371</v>
      </c>
      <c r="AYI1" s="1" t="s">
        <v>1372</v>
      </c>
      <c r="AYJ1" s="1" t="s">
        <v>1373</v>
      </c>
      <c r="AYK1" s="1" t="s">
        <v>1374</v>
      </c>
      <c r="AYL1" s="1" t="s">
        <v>1375</v>
      </c>
      <c r="AYM1" s="1" t="s">
        <v>1376</v>
      </c>
      <c r="AYN1" s="1" t="s">
        <v>1377</v>
      </c>
      <c r="AYO1" s="1" t="s">
        <v>1378</v>
      </c>
      <c r="AYP1" s="1" t="s">
        <v>1379</v>
      </c>
      <c r="AYQ1" s="1" t="s">
        <v>1380</v>
      </c>
      <c r="AYR1" s="1" t="s">
        <v>1381</v>
      </c>
      <c r="AYS1" s="1" t="s">
        <v>1382</v>
      </c>
      <c r="AYT1" s="1" t="s">
        <v>1383</v>
      </c>
      <c r="AYU1" s="1" t="s">
        <v>1384</v>
      </c>
      <c r="AYV1" s="1" t="s">
        <v>1385</v>
      </c>
      <c r="AYW1" s="1" t="s">
        <v>1386</v>
      </c>
      <c r="AYX1" s="1" t="s">
        <v>1387</v>
      </c>
      <c r="AYY1" s="1" t="s">
        <v>1388</v>
      </c>
      <c r="AYZ1" s="1" t="s">
        <v>1389</v>
      </c>
      <c r="AZA1" s="1" t="s">
        <v>1390</v>
      </c>
      <c r="AZB1" s="1" t="s">
        <v>1391</v>
      </c>
      <c r="AZC1" s="1" t="s">
        <v>1392</v>
      </c>
      <c r="AZD1" s="1" t="s">
        <v>1393</v>
      </c>
      <c r="AZE1" s="1" t="s">
        <v>1394</v>
      </c>
      <c r="AZF1" s="1" t="s">
        <v>1395</v>
      </c>
      <c r="AZG1" s="1" t="s">
        <v>1396</v>
      </c>
      <c r="AZH1" s="1" t="s">
        <v>1397</v>
      </c>
      <c r="AZI1" s="1" t="s">
        <v>1398</v>
      </c>
      <c r="AZJ1" s="1" t="s">
        <v>1399</v>
      </c>
      <c r="AZK1" s="1" t="s">
        <v>1400</v>
      </c>
      <c r="AZL1" s="1" t="s">
        <v>1401</v>
      </c>
      <c r="AZM1" s="1" t="s">
        <v>1402</v>
      </c>
      <c r="AZN1" s="1" t="s">
        <v>1403</v>
      </c>
      <c r="AZO1" s="1" t="s">
        <v>1404</v>
      </c>
      <c r="AZP1" s="1" t="s">
        <v>1405</v>
      </c>
      <c r="AZQ1" s="1" t="s">
        <v>1406</v>
      </c>
      <c r="AZR1" s="1" t="s">
        <v>1407</v>
      </c>
      <c r="AZS1" s="1" t="s">
        <v>1408</v>
      </c>
      <c r="AZT1" s="1" t="s">
        <v>1409</v>
      </c>
      <c r="AZU1" s="1" t="s">
        <v>1410</v>
      </c>
      <c r="AZV1" s="1" t="s">
        <v>1411</v>
      </c>
      <c r="AZW1" s="1" t="s">
        <v>1412</v>
      </c>
      <c r="AZX1" s="1" t="s">
        <v>1413</v>
      </c>
      <c r="AZY1" s="1" t="s">
        <v>1414</v>
      </c>
      <c r="AZZ1" s="1" t="s">
        <v>1415</v>
      </c>
      <c r="BAA1" s="1" t="s">
        <v>1416</v>
      </c>
      <c r="BAB1" s="1" t="s">
        <v>1417</v>
      </c>
      <c r="BAC1" s="1" t="s">
        <v>1418</v>
      </c>
      <c r="BAD1" s="1" t="s">
        <v>1419</v>
      </c>
      <c r="BAE1" s="1" t="s">
        <v>1420</v>
      </c>
      <c r="BAF1" s="1" t="s">
        <v>1421</v>
      </c>
      <c r="BAG1" s="1" t="s">
        <v>1422</v>
      </c>
      <c r="BAH1" s="1" t="s">
        <v>1423</v>
      </c>
      <c r="BAI1" s="1" t="s">
        <v>1424</v>
      </c>
      <c r="BAJ1" s="1" t="s">
        <v>1425</v>
      </c>
      <c r="BAK1" s="1" t="s">
        <v>1426</v>
      </c>
      <c r="BAL1" s="1" t="s">
        <v>1427</v>
      </c>
      <c r="BAM1" s="1" t="s">
        <v>1428</v>
      </c>
      <c r="BAN1" s="1" t="s">
        <v>1429</v>
      </c>
      <c r="BAO1" s="1" t="s">
        <v>1430</v>
      </c>
      <c r="BAP1" s="1" t="s">
        <v>1431</v>
      </c>
      <c r="BAQ1" s="1" t="s">
        <v>1432</v>
      </c>
      <c r="BAR1" s="1" t="s">
        <v>1433</v>
      </c>
      <c r="BAS1" s="1" t="s">
        <v>1434</v>
      </c>
      <c r="BAT1" s="1" t="s">
        <v>1435</v>
      </c>
      <c r="BAU1" s="1" t="s">
        <v>1436</v>
      </c>
      <c r="BAV1" s="1" t="s">
        <v>1437</v>
      </c>
      <c r="BAW1" s="1" t="s">
        <v>1438</v>
      </c>
      <c r="BAX1" s="1" t="s">
        <v>1439</v>
      </c>
      <c r="BAY1" s="1" t="s">
        <v>1440</v>
      </c>
      <c r="BAZ1" s="1" t="s">
        <v>1441</v>
      </c>
      <c r="BBA1" s="1" t="s">
        <v>1442</v>
      </c>
      <c r="BBB1" s="1" t="s">
        <v>1443</v>
      </c>
      <c r="BBC1" s="1" t="s">
        <v>1444</v>
      </c>
      <c r="BBD1" s="1" t="s">
        <v>1445</v>
      </c>
      <c r="BBE1" s="1" t="s">
        <v>1446</v>
      </c>
      <c r="BBF1" s="1" t="s">
        <v>1447</v>
      </c>
      <c r="BBG1" s="1" t="s">
        <v>1448</v>
      </c>
      <c r="BBH1" s="1" t="s">
        <v>1449</v>
      </c>
      <c r="BBI1" s="1" t="s">
        <v>1450</v>
      </c>
      <c r="BBJ1" s="1" t="s">
        <v>1451</v>
      </c>
      <c r="BBK1" s="1" t="s">
        <v>1452</v>
      </c>
      <c r="BBL1" s="1" t="s">
        <v>1453</v>
      </c>
      <c r="BBM1" s="1" t="s">
        <v>1454</v>
      </c>
      <c r="BBN1" s="1" t="s">
        <v>1455</v>
      </c>
      <c r="BBO1" s="1" t="s">
        <v>1456</v>
      </c>
      <c r="BBP1" s="1" t="s">
        <v>1457</v>
      </c>
      <c r="BBQ1" s="1" t="s">
        <v>1458</v>
      </c>
      <c r="BBR1" s="1" t="s">
        <v>1459</v>
      </c>
      <c r="BBS1" s="1" t="s">
        <v>1460</v>
      </c>
      <c r="BBT1" s="1" t="s">
        <v>1461</v>
      </c>
      <c r="BBU1" s="1" t="s">
        <v>1462</v>
      </c>
      <c r="BBV1" s="1" t="s">
        <v>1463</v>
      </c>
      <c r="BBW1" s="1" t="s">
        <v>1464</v>
      </c>
      <c r="BBX1" s="1" t="s">
        <v>1465</v>
      </c>
      <c r="BBY1" s="1" t="s">
        <v>1466</v>
      </c>
      <c r="BBZ1" s="1" t="s">
        <v>1467</v>
      </c>
      <c r="BCA1" s="1" t="s">
        <v>1468</v>
      </c>
      <c r="BCB1" s="1" t="s">
        <v>1469</v>
      </c>
      <c r="BCC1" s="1" t="s">
        <v>1470</v>
      </c>
      <c r="BCD1" s="1" t="s">
        <v>1471</v>
      </c>
      <c r="BCE1" s="1" t="s">
        <v>1472</v>
      </c>
      <c r="BCF1" s="1" t="s">
        <v>1473</v>
      </c>
      <c r="BCG1" s="1" t="s">
        <v>1474</v>
      </c>
      <c r="BCH1" s="1" t="s">
        <v>1475</v>
      </c>
      <c r="BCI1" s="1" t="s">
        <v>1476</v>
      </c>
      <c r="BCJ1" s="1" t="s">
        <v>1477</v>
      </c>
      <c r="BCK1" s="1" t="s">
        <v>1478</v>
      </c>
      <c r="BCL1" s="1" t="s">
        <v>1479</v>
      </c>
      <c r="BCM1" s="1" t="s">
        <v>1480</v>
      </c>
      <c r="BCN1" s="1" t="s">
        <v>1481</v>
      </c>
      <c r="BCO1" s="1" t="s">
        <v>1482</v>
      </c>
      <c r="BCP1" s="1" t="s">
        <v>1483</v>
      </c>
      <c r="BCQ1" s="1" t="s">
        <v>1484</v>
      </c>
      <c r="BCR1" s="1" t="s">
        <v>1485</v>
      </c>
      <c r="BCS1" s="1" t="s">
        <v>1486</v>
      </c>
      <c r="BCT1" s="1" t="s">
        <v>1487</v>
      </c>
      <c r="BCU1" s="1" t="s">
        <v>1488</v>
      </c>
      <c r="BCV1" s="1" t="s">
        <v>1489</v>
      </c>
      <c r="BCW1" s="1" t="s">
        <v>1490</v>
      </c>
      <c r="BCX1" s="1" t="s">
        <v>1491</v>
      </c>
      <c r="BCY1" s="1" t="s">
        <v>1492</v>
      </c>
      <c r="BCZ1" s="1" t="s">
        <v>1493</v>
      </c>
      <c r="BDA1" s="1" t="s">
        <v>1494</v>
      </c>
      <c r="BDB1" s="1" t="s">
        <v>1495</v>
      </c>
      <c r="BDC1" s="1" t="s">
        <v>1496</v>
      </c>
      <c r="BDD1" s="1" t="s">
        <v>1497</v>
      </c>
      <c r="BDE1" s="1" t="s">
        <v>1498</v>
      </c>
      <c r="BDF1" s="1" t="s">
        <v>1499</v>
      </c>
      <c r="BDG1" s="1" t="s">
        <v>1500</v>
      </c>
      <c r="BDH1" s="1" t="s">
        <v>1501</v>
      </c>
      <c r="BDI1" s="1" t="s">
        <v>1502</v>
      </c>
      <c r="BDJ1" s="1" t="s">
        <v>1503</v>
      </c>
      <c r="BDK1" s="1" t="s">
        <v>1504</v>
      </c>
      <c r="BDL1" s="1" t="s">
        <v>1505</v>
      </c>
      <c r="BDM1" s="1" t="s">
        <v>1506</v>
      </c>
      <c r="BDN1" s="1" t="s">
        <v>1507</v>
      </c>
      <c r="BDO1" s="1" t="s">
        <v>1508</v>
      </c>
      <c r="BDP1" s="1" t="s">
        <v>1509</v>
      </c>
      <c r="BDQ1" s="1" t="s">
        <v>1510</v>
      </c>
    </row>
    <row r="2" spans="1:1473" x14ac:dyDescent="0.25">
      <c r="A2" s="2">
        <v>2009</v>
      </c>
      <c r="B2" s="2">
        <v>22</v>
      </c>
      <c r="C2" s="2">
        <v>3188010</v>
      </c>
      <c r="D2" s="2">
        <v>4</v>
      </c>
      <c r="E2" s="2" t="s">
        <v>23</v>
      </c>
      <c r="F2" s="2" t="s">
        <v>23</v>
      </c>
      <c r="G2" s="2">
        <v>19</v>
      </c>
      <c r="H2" s="2">
        <v>2551128</v>
      </c>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v>9</v>
      </c>
      <c r="BF2" s="2">
        <v>40825</v>
      </c>
      <c r="BG2" s="2">
        <v>1</v>
      </c>
      <c r="BH2" s="2" t="s">
        <v>23</v>
      </c>
      <c r="BI2" s="2" t="s">
        <v>23</v>
      </c>
      <c r="BJ2" s="2">
        <v>8</v>
      </c>
      <c r="BK2" s="2" t="s">
        <v>23</v>
      </c>
      <c r="BL2" s="2">
        <v>44935</v>
      </c>
      <c r="BM2" s="2">
        <v>2</v>
      </c>
      <c r="BN2" s="2" t="s">
        <v>23</v>
      </c>
      <c r="BO2" s="2" t="s">
        <v>23</v>
      </c>
      <c r="BP2" s="2">
        <v>6</v>
      </c>
      <c r="BQ2" s="2">
        <v>25225</v>
      </c>
      <c r="BR2" s="2" t="s">
        <v>23</v>
      </c>
      <c r="BS2" s="2">
        <v>4</v>
      </c>
      <c r="BT2" s="2">
        <v>9317</v>
      </c>
      <c r="BU2" s="2">
        <v>1</v>
      </c>
      <c r="BV2" s="2" t="s">
        <v>23</v>
      </c>
      <c r="BW2" s="2" t="s">
        <v>23</v>
      </c>
      <c r="BX2" s="2">
        <v>3</v>
      </c>
      <c r="BY2" s="2" t="s">
        <v>23</v>
      </c>
      <c r="BZ2" s="2">
        <v>2146</v>
      </c>
      <c r="CA2" s="2">
        <v>2</v>
      </c>
      <c r="CB2" s="2" t="s">
        <v>23</v>
      </c>
      <c r="CC2" s="2" t="s">
        <v>23</v>
      </c>
      <c r="CD2" s="2">
        <v>1</v>
      </c>
      <c r="CE2" s="2" t="s">
        <v>23</v>
      </c>
      <c r="CF2" s="2" t="s">
        <v>23</v>
      </c>
      <c r="CG2" s="2">
        <v>8</v>
      </c>
      <c r="CH2" s="2">
        <v>31508</v>
      </c>
      <c r="CI2" s="2">
        <v>1</v>
      </c>
      <c r="CJ2" s="2" t="s">
        <v>23</v>
      </c>
      <c r="CK2" s="2" t="s">
        <v>23</v>
      </c>
      <c r="CL2" s="2">
        <v>7</v>
      </c>
      <c r="CM2" s="2" t="s">
        <v>23</v>
      </c>
      <c r="CN2" s="2">
        <v>42789</v>
      </c>
      <c r="CO2" s="2">
        <v>2</v>
      </c>
      <c r="CP2" s="2" t="s">
        <v>23</v>
      </c>
      <c r="CQ2" s="2" t="s">
        <v>23</v>
      </c>
      <c r="CR2" s="2">
        <v>5</v>
      </c>
      <c r="CS2" s="2" t="s">
        <v>23</v>
      </c>
      <c r="CT2" s="2" t="s">
        <v>23</v>
      </c>
      <c r="CU2" s="2">
        <v>3</v>
      </c>
      <c r="CV2" s="2">
        <v>13767</v>
      </c>
      <c r="CW2" s="2">
        <v>3</v>
      </c>
      <c r="CX2" s="2">
        <v>13767</v>
      </c>
      <c r="CY2" s="2">
        <v>4161</v>
      </c>
      <c r="CZ2" s="2">
        <v>3</v>
      </c>
      <c r="DA2" s="2">
        <v>13767</v>
      </c>
      <c r="DB2" s="2">
        <v>4161</v>
      </c>
      <c r="DC2" s="2">
        <v>1</v>
      </c>
      <c r="DD2" s="2" t="s">
        <v>23</v>
      </c>
      <c r="DE2" s="2">
        <v>1</v>
      </c>
      <c r="DF2" s="2" t="s">
        <v>23</v>
      </c>
      <c r="DG2" s="2" t="s">
        <v>23</v>
      </c>
      <c r="DH2" s="2">
        <v>1</v>
      </c>
      <c r="DI2" s="2" t="s">
        <v>23</v>
      </c>
      <c r="DJ2" s="2" t="s">
        <v>23</v>
      </c>
      <c r="DK2" s="2">
        <v>3</v>
      </c>
      <c r="DL2" s="2" t="s">
        <v>23</v>
      </c>
      <c r="DM2" s="2">
        <v>3</v>
      </c>
      <c r="DN2" s="2" t="s">
        <v>23</v>
      </c>
      <c r="DO2" s="2" t="s">
        <v>23</v>
      </c>
      <c r="DP2" s="2">
        <v>3</v>
      </c>
      <c r="DQ2" s="2" t="s">
        <v>23</v>
      </c>
      <c r="DR2" s="2" t="s">
        <v>23</v>
      </c>
      <c r="DS2" s="2"/>
      <c r="DT2" s="2"/>
      <c r="DU2" s="2"/>
      <c r="DV2" s="2"/>
      <c r="DW2" s="2"/>
      <c r="DX2" s="2"/>
      <c r="DY2" s="2"/>
      <c r="DZ2" s="2"/>
      <c r="EA2" s="2"/>
      <c r="EB2" s="2"/>
      <c r="EC2" s="2"/>
      <c r="ED2" s="2"/>
      <c r="EE2" s="2"/>
      <c r="EF2" s="2"/>
      <c r="EG2" s="2"/>
      <c r="EH2" s="2"/>
      <c r="EI2" s="2"/>
      <c r="EJ2" s="2"/>
      <c r="EK2" s="2"/>
      <c r="EL2" s="2"/>
      <c r="EM2" s="2"/>
      <c r="EN2" s="2"/>
      <c r="EO2" s="2"/>
      <c r="EP2" s="2"/>
      <c r="EQ2" s="2"/>
      <c r="ER2" s="2"/>
      <c r="ES2" s="2"/>
      <c r="ET2" s="2"/>
      <c r="EU2" s="2"/>
      <c r="EV2" s="2"/>
      <c r="EW2" s="2"/>
      <c r="EX2" s="2"/>
      <c r="EY2" s="2"/>
      <c r="EZ2" s="2"/>
      <c r="FA2" s="2"/>
      <c r="FB2" s="2"/>
      <c r="FC2" s="2"/>
      <c r="FD2" s="2"/>
      <c r="FE2" s="2"/>
      <c r="FF2" s="2"/>
      <c r="FG2" s="2"/>
      <c r="FH2" s="2"/>
      <c r="FI2" s="2"/>
      <c r="FJ2" s="2"/>
      <c r="FK2" s="2">
        <v>1</v>
      </c>
      <c r="FL2" s="2" t="s">
        <v>23</v>
      </c>
      <c r="FM2" s="2">
        <v>1</v>
      </c>
      <c r="FN2" s="2" t="s">
        <v>23</v>
      </c>
      <c r="FO2" s="2" t="s">
        <v>23</v>
      </c>
      <c r="FP2" s="2"/>
      <c r="FQ2" s="2"/>
      <c r="FR2" s="2"/>
      <c r="FS2" s="2">
        <v>1</v>
      </c>
      <c r="FT2" s="2" t="s">
        <v>23</v>
      </c>
      <c r="FU2" s="2" t="s">
        <v>23</v>
      </c>
      <c r="FV2" s="2">
        <v>1</v>
      </c>
      <c r="FW2" s="2" t="s">
        <v>23</v>
      </c>
      <c r="FX2" s="2">
        <v>1</v>
      </c>
      <c r="FY2" s="2" t="s">
        <v>23</v>
      </c>
      <c r="FZ2" s="2" t="s">
        <v>23</v>
      </c>
      <c r="GA2" s="2"/>
      <c r="GB2" s="2"/>
      <c r="GC2" s="2"/>
      <c r="GD2" s="2">
        <v>1</v>
      </c>
      <c r="GE2" s="2" t="s">
        <v>23</v>
      </c>
      <c r="GF2" s="2" t="s">
        <v>23</v>
      </c>
      <c r="GG2" s="2">
        <v>5</v>
      </c>
      <c r="GH2" s="2">
        <v>10210</v>
      </c>
      <c r="GI2" s="2">
        <v>1</v>
      </c>
      <c r="GJ2" s="2" t="s">
        <v>23</v>
      </c>
      <c r="GK2" s="2" t="s">
        <v>23</v>
      </c>
      <c r="GL2" s="2">
        <v>4</v>
      </c>
      <c r="GM2" s="2" t="s">
        <v>23</v>
      </c>
      <c r="GN2" s="2">
        <v>4443</v>
      </c>
      <c r="GO2" s="2">
        <v>2</v>
      </c>
      <c r="GP2" s="2" t="s">
        <v>23</v>
      </c>
      <c r="GQ2" s="2" t="s">
        <v>23</v>
      </c>
      <c r="GR2" s="2">
        <v>2</v>
      </c>
      <c r="GS2" s="2" t="s">
        <v>23</v>
      </c>
      <c r="GT2" s="2" t="s">
        <v>23</v>
      </c>
      <c r="GU2" s="2">
        <v>3</v>
      </c>
      <c r="GV2" s="2">
        <v>3238</v>
      </c>
      <c r="GW2" s="2">
        <v>1</v>
      </c>
      <c r="GX2" s="2" t="s">
        <v>23</v>
      </c>
      <c r="GY2" s="2" t="s">
        <v>23</v>
      </c>
      <c r="GZ2" s="2">
        <v>2</v>
      </c>
      <c r="HA2" s="2" t="s">
        <v>23</v>
      </c>
      <c r="HB2" s="2" t="s">
        <v>23</v>
      </c>
      <c r="HC2" s="2">
        <v>1</v>
      </c>
      <c r="HD2" s="2" t="s">
        <v>23</v>
      </c>
      <c r="HE2" s="2" t="s">
        <v>23</v>
      </c>
      <c r="HF2" s="2">
        <v>1</v>
      </c>
      <c r="HG2" s="2" t="s">
        <v>23</v>
      </c>
      <c r="HH2" s="2" t="s">
        <v>23</v>
      </c>
      <c r="HI2" s="2">
        <v>4</v>
      </c>
      <c r="HJ2" s="2">
        <v>6972</v>
      </c>
      <c r="HK2" s="2">
        <v>1</v>
      </c>
      <c r="HL2" s="2" t="s">
        <v>23</v>
      </c>
      <c r="HM2" s="2" t="s">
        <v>23</v>
      </c>
      <c r="HN2" s="2">
        <v>3</v>
      </c>
      <c r="HO2" s="2" t="s">
        <v>23</v>
      </c>
      <c r="HP2" s="2" t="s">
        <v>23</v>
      </c>
      <c r="HQ2" s="2">
        <v>2</v>
      </c>
      <c r="HR2" s="2" t="s">
        <v>23</v>
      </c>
      <c r="HS2" s="2" t="s">
        <v>23</v>
      </c>
      <c r="HT2" s="2">
        <v>1</v>
      </c>
      <c r="HU2" s="2" t="s">
        <v>23</v>
      </c>
      <c r="HV2" s="2" t="s">
        <v>23</v>
      </c>
      <c r="HW2" s="2">
        <v>1</v>
      </c>
      <c r="HX2" s="2" t="s">
        <v>23</v>
      </c>
      <c r="HY2" s="2"/>
      <c r="HZ2" s="2"/>
      <c r="IA2" s="2"/>
      <c r="IB2" s="2">
        <v>1</v>
      </c>
      <c r="IC2" s="2" t="s">
        <v>23</v>
      </c>
      <c r="ID2" s="2" t="s">
        <v>23</v>
      </c>
      <c r="IE2" s="2">
        <v>1</v>
      </c>
      <c r="IF2" s="2" t="s">
        <v>23</v>
      </c>
      <c r="IG2" s="2" t="s">
        <v>23</v>
      </c>
      <c r="IH2" s="2"/>
      <c r="II2" s="2"/>
      <c r="IJ2" s="2"/>
      <c r="IK2" s="2"/>
      <c r="IL2" s="2"/>
      <c r="IM2" s="2">
        <v>1</v>
      </c>
      <c r="IN2" s="2" t="s">
        <v>23</v>
      </c>
      <c r="IO2" s="2"/>
      <c r="IP2" s="2"/>
      <c r="IQ2" s="2"/>
      <c r="IR2" s="2">
        <v>1</v>
      </c>
      <c r="IS2" s="2" t="s">
        <v>23</v>
      </c>
      <c r="IT2" s="2" t="s">
        <v>23</v>
      </c>
      <c r="IU2" s="2">
        <v>1</v>
      </c>
      <c r="IV2" s="2" t="s">
        <v>23</v>
      </c>
      <c r="IW2" s="2" t="s">
        <v>23</v>
      </c>
      <c r="IX2" s="2"/>
      <c r="IY2" s="2"/>
      <c r="IZ2" s="2"/>
      <c r="JA2" s="2"/>
      <c r="JB2" s="2"/>
      <c r="JC2" s="2"/>
      <c r="JD2" s="2"/>
      <c r="JE2" s="2"/>
      <c r="JF2" s="2"/>
      <c r="JG2" s="2"/>
      <c r="JH2" s="2"/>
      <c r="JI2" s="2"/>
      <c r="JJ2" s="2"/>
      <c r="JK2" s="2"/>
      <c r="JL2" s="2"/>
      <c r="JM2" s="2"/>
      <c r="JN2" s="2">
        <v>2</v>
      </c>
      <c r="JO2" s="2" t="s">
        <v>23</v>
      </c>
      <c r="JP2" s="2">
        <v>1</v>
      </c>
      <c r="JQ2" s="2" t="s">
        <v>23</v>
      </c>
      <c r="JR2" s="2" t="s">
        <v>23</v>
      </c>
      <c r="JS2" s="2">
        <v>1</v>
      </c>
      <c r="JT2" s="2" t="s">
        <v>23</v>
      </c>
      <c r="JU2" s="2" t="s">
        <v>23</v>
      </c>
      <c r="JV2" s="2">
        <v>1</v>
      </c>
      <c r="JW2" s="2" t="s">
        <v>23</v>
      </c>
      <c r="JX2" s="2" t="s">
        <v>23</v>
      </c>
      <c r="JY2" s="2">
        <v>1</v>
      </c>
      <c r="JZ2" s="2" t="s">
        <v>23</v>
      </c>
      <c r="KA2" s="2">
        <v>1</v>
      </c>
      <c r="KB2" s="2" t="s">
        <v>23</v>
      </c>
      <c r="KC2" s="2" t="s">
        <v>23</v>
      </c>
      <c r="KD2" s="2">
        <v>2</v>
      </c>
      <c r="KE2" s="2" t="s">
        <v>23</v>
      </c>
      <c r="KF2" s="2">
        <v>1</v>
      </c>
      <c r="KG2" s="2" t="s">
        <v>23</v>
      </c>
      <c r="KH2" s="2" t="s">
        <v>23</v>
      </c>
      <c r="KI2" s="2">
        <v>1</v>
      </c>
      <c r="KJ2" s="2" t="s">
        <v>23</v>
      </c>
      <c r="KK2" s="2" t="s">
        <v>23</v>
      </c>
      <c r="KL2" s="2">
        <v>1</v>
      </c>
      <c r="KM2" s="2" t="s">
        <v>23</v>
      </c>
      <c r="KN2" s="2" t="s">
        <v>23</v>
      </c>
      <c r="KO2" s="2"/>
      <c r="KP2" s="2"/>
      <c r="KQ2" s="2"/>
      <c r="KR2" s="2"/>
      <c r="KS2" s="2"/>
      <c r="KT2" s="2"/>
      <c r="KU2" s="2"/>
      <c r="KV2" s="2"/>
      <c r="KW2" s="2"/>
      <c r="KX2" s="2"/>
      <c r="KY2" s="2"/>
      <c r="KZ2" s="2"/>
      <c r="LA2" s="2"/>
      <c r="LB2" s="2"/>
      <c r="LC2" s="2"/>
      <c r="LD2" s="2"/>
      <c r="LE2" s="2"/>
      <c r="LF2" s="2"/>
      <c r="LG2" s="2"/>
      <c r="LH2" s="2"/>
      <c r="LI2" s="2"/>
      <c r="LJ2" s="2"/>
      <c r="LK2" s="2">
        <v>2</v>
      </c>
      <c r="LL2" s="2" t="s">
        <v>23</v>
      </c>
      <c r="LM2" s="2">
        <v>1</v>
      </c>
      <c r="LN2" s="2" t="s">
        <v>23</v>
      </c>
      <c r="LO2" s="2" t="s">
        <v>23</v>
      </c>
      <c r="LP2" s="2">
        <v>1</v>
      </c>
      <c r="LQ2" s="2" t="s">
        <v>23</v>
      </c>
      <c r="LR2" s="2" t="s">
        <v>23</v>
      </c>
      <c r="LS2" s="2">
        <v>1</v>
      </c>
      <c r="LT2" s="2" t="s">
        <v>23</v>
      </c>
      <c r="LU2" s="2" t="s">
        <v>23</v>
      </c>
      <c r="LV2" s="2">
        <v>1</v>
      </c>
      <c r="LW2" s="2" t="s">
        <v>23</v>
      </c>
      <c r="LX2" s="2">
        <v>1</v>
      </c>
      <c r="LY2" s="2" t="s">
        <v>23</v>
      </c>
      <c r="LZ2" s="2" t="s">
        <v>23</v>
      </c>
      <c r="MA2" s="2">
        <v>2</v>
      </c>
      <c r="MB2" s="2" t="s">
        <v>23</v>
      </c>
      <c r="MC2" s="2">
        <v>1</v>
      </c>
      <c r="MD2" s="2" t="s">
        <v>23</v>
      </c>
      <c r="ME2" s="2" t="s">
        <v>23</v>
      </c>
      <c r="MF2" s="2">
        <v>1</v>
      </c>
      <c r="MG2" s="2" t="s">
        <v>23</v>
      </c>
      <c r="MH2" s="2" t="s">
        <v>23</v>
      </c>
      <c r="MI2" s="2">
        <v>1</v>
      </c>
      <c r="MJ2" s="2" t="s">
        <v>23</v>
      </c>
      <c r="MK2" s="2" t="s">
        <v>23</v>
      </c>
      <c r="ML2" s="2">
        <v>4</v>
      </c>
      <c r="MM2" s="2" t="s">
        <v>23</v>
      </c>
      <c r="MN2" s="2" t="s">
        <v>23</v>
      </c>
      <c r="MO2" s="2">
        <v>2</v>
      </c>
      <c r="MP2" s="2" t="s">
        <v>23</v>
      </c>
      <c r="MQ2" s="2"/>
      <c r="MR2" s="2"/>
      <c r="MS2" s="2"/>
      <c r="MT2" s="2">
        <v>2</v>
      </c>
      <c r="MU2" s="2" t="s">
        <v>23</v>
      </c>
      <c r="MV2" s="2" t="s">
        <v>23</v>
      </c>
      <c r="MW2" s="2">
        <v>2</v>
      </c>
      <c r="MX2" s="2" t="s">
        <v>23</v>
      </c>
      <c r="MY2" s="2" t="s">
        <v>23</v>
      </c>
      <c r="MZ2" s="2"/>
      <c r="NA2" s="2"/>
      <c r="NB2" s="2"/>
      <c r="NC2" s="2">
        <v>1</v>
      </c>
      <c r="ND2" s="2" t="s">
        <v>23</v>
      </c>
      <c r="NE2" s="2"/>
      <c r="NF2" s="2"/>
      <c r="NG2" s="2"/>
      <c r="NH2" s="2">
        <v>1</v>
      </c>
      <c r="NI2" s="2" t="s">
        <v>23</v>
      </c>
      <c r="NJ2" s="2" t="s">
        <v>23</v>
      </c>
      <c r="NK2" s="2">
        <v>1</v>
      </c>
      <c r="NL2" s="2" t="s">
        <v>23</v>
      </c>
      <c r="NM2" s="2" t="s">
        <v>23</v>
      </c>
      <c r="NN2" s="2"/>
      <c r="NO2" s="2"/>
      <c r="NP2" s="2"/>
      <c r="NQ2" s="2">
        <v>2</v>
      </c>
      <c r="NR2" s="2" t="s">
        <v>23</v>
      </c>
      <c r="NS2" s="2">
        <v>2</v>
      </c>
      <c r="NT2" s="2" t="s">
        <v>23</v>
      </c>
      <c r="NU2" s="2" t="s">
        <v>23</v>
      </c>
      <c r="NV2" s="2">
        <v>2</v>
      </c>
      <c r="NW2" s="2" t="s">
        <v>23</v>
      </c>
      <c r="NX2" s="2" t="s">
        <v>23</v>
      </c>
      <c r="NY2" s="2"/>
      <c r="NZ2" s="2"/>
      <c r="OA2" s="2"/>
      <c r="OB2" s="2">
        <v>3</v>
      </c>
      <c r="OC2" s="2" t="s">
        <v>23</v>
      </c>
      <c r="OD2" s="2">
        <v>3</v>
      </c>
      <c r="OE2" s="2" t="s">
        <v>23</v>
      </c>
      <c r="OF2" s="2" t="s">
        <v>23</v>
      </c>
      <c r="OG2" s="2">
        <v>1</v>
      </c>
      <c r="OH2" s="2" t="s">
        <v>23</v>
      </c>
      <c r="OI2" s="2" t="s">
        <v>23</v>
      </c>
      <c r="OJ2" s="2">
        <v>2</v>
      </c>
      <c r="OK2" s="2" t="s">
        <v>23</v>
      </c>
      <c r="OL2" s="2" t="s">
        <v>23</v>
      </c>
      <c r="OM2" s="2">
        <v>1</v>
      </c>
      <c r="ON2" s="2" t="s">
        <v>23</v>
      </c>
      <c r="OO2" s="2">
        <v>1</v>
      </c>
      <c r="OP2" s="2" t="s">
        <v>23</v>
      </c>
      <c r="OQ2" s="2" t="s">
        <v>23</v>
      </c>
      <c r="OR2" s="2">
        <v>1</v>
      </c>
      <c r="OS2" s="2" t="s">
        <v>23</v>
      </c>
      <c r="OT2" s="2" t="s">
        <v>23</v>
      </c>
      <c r="OU2" s="2">
        <v>2</v>
      </c>
      <c r="OV2" s="2" t="s">
        <v>23</v>
      </c>
      <c r="OW2" s="2">
        <v>2</v>
      </c>
      <c r="OX2" s="2" t="s">
        <v>23</v>
      </c>
      <c r="OY2" s="2" t="s">
        <v>23</v>
      </c>
      <c r="OZ2" s="2">
        <v>1</v>
      </c>
      <c r="PA2" s="2" t="s">
        <v>23</v>
      </c>
      <c r="PB2" s="2" t="s">
        <v>23</v>
      </c>
      <c r="PC2" s="2">
        <v>1</v>
      </c>
      <c r="PD2" s="2" t="s">
        <v>23</v>
      </c>
      <c r="PE2" s="2" t="s">
        <v>23</v>
      </c>
      <c r="PF2" s="2">
        <v>5</v>
      </c>
      <c r="PG2" s="2">
        <v>12780</v>
      </c>
      <c r="PH2" s="2"/>
      <c r="PI2" s="2"/>
      <c r="PJ2" s="2"/>
      <c r="PK2" s="2">
        <v>1</v>
      </c>
      <c r="PL2" s="2" t="s">
        <v>23</v>
      </c>
      <c r="PM2" s="2" t="s">
        <v>23</v>
      </c>
      <c r="PN2" s="2">
        <v>5</v>
      </c>
      <c r="PO2" s="2" t="s">
        <v>23</v>
      </c>
      <c r="PP2" s="2" t="s">
        <v>23</v>
      </c>
      <c r="PQ2" s="2">
        <v>2</v>
      </c>
      <c r="PR2" s="2" t="s">
        <v>23</v>
      </c>
      <c r="PS2" s="2" t="s">
        <v>23</v>
      </c>
      <c r="PT2" s="2">
        <v>3</v>
      </c>
      <c r="PU2" s="2">
        <v>7273</v>
      </c>
      <c r="PV2" s="2" t="s">
        <v>23</v>
      </c>
      <c r="PW2" s="2">
        <v>2</v>
      </c>
      <c r="PX2" s="2" t="s">
        <v>23</v>
      </c>
      <c r="PY2" s="2"/>
      <c r="PZ2" s="2"/>
      <c r="QA2" s="2"/>
      <c r="QB2" s="2">
        <v>2</v>
      </c>
      <c r="QC2" s="2" t="s">
        <v>23</v>
      </c>
      <c r="QD2" s="2" t="s">
        <v>23</v>
      </c>
      <c r="QE2" s="2"/>
      <c r="QF2" s="2"/>
      <c r="QG2" s="2"/>
      <c r="QH2" s="2">
        <v>2</v>
      </c>
      <c r="QI2" s="2" t="s">
        <v>23</v>
      </c>
      <c r="QJ2" s="2" t="s">
        <v>23</v>
      </c>
      <c r="QK2" s="2">
        <v>3</v>
      </c>
      <c r="QL2" s="2" t="s">
        <v>23</v>
      </c>
      <c r="QM2" s="2"/>
      <c r="QN2" s="2"/>
      <c r="QO2" s="2"/>
      <c r="QP2" s="2">
        <v>1</v>
      </c>
      <c r="QQ2" s="2" t="s">
        <v>23</v>
      </c>
      <c r="QR2" s="2" t="s">
        <v>23</v>
      </c>
      <c r="QS2" s="2">
        <v>3</v>
      </c>
      <c r="QT2" s="2">
        <v>10165</v>
      </c>
      <c r="QU2" s="2" t="s">
        <v>23</v>
      </c>
      <c r="QV2" s="2">
        <v>2</v>
      </c>
      <c r="QW2" s="2" t="s">
        <v>23</v>
      </c>
      <c r="QX2" s="2" t="s">
        <v>23</v>
      </c>
      <c r="QY2" s="2">
        <v>1</v>
      </c>
      <c r="QZ2" s="2" t="s">
        <v>23</v>
      </c>
      <c r="RA2" s="2" t="s">
        <v>23</v>
      </c>
      <c r="RB2" s="2">
        <v>8</v>
      </c>
      <c r="RC2" s="2">
        <v>57398</v>
      </c>
      <c r="RD2" s="2">
        <v>8</v>
      </c>
      <c r="RE2" s="2">
        <v>57398</v>
      </c>
      <c r="RF2" s="2">
        <v>23950</v>
      </c>
      <c r="RG2" s="2">
        <v>4</v>
      </c>
      <c r="RH2" s="2">
        <v>42620</v>
      </c>
      <c r="RI2" s="2">
        <v>16076</v>
      </c>
      <c r="RJ2" s="2">
        <v>4</v>
      </c>
      <c r="RK2" s="2">
        <v>14778</v>
      </c>
      <c r="RL2" s="2">
        <v>7874</v>
      </c>
      <c r="RM2" s="2">
        <v>3</v>
      </c>
      <c r="RN2" s="2">
        <v>16970</v>
      </c>
      <c r="RO2" s="2">
        <v>3</v>
      </c>
      <c r="RP2" s="2">
        <v>16970</v>
      </c>
      <c r="RQ2" s="2">
        <v>5291</v>
      </c>
      <c r="RR2" s="2">
        <v>2</v>
      </c>
      <c r="RS2" s="2" t="s">
        <v>23</v>
      </c>
      <c r="RT2" s="2" t="s">
        <v>23</v>
      </c>
      <c r="RU2" s="2">
        <v>1</v>
      </c>
      <c r="RV2" s="2" t="s">
        <v>23</v>
      </c>
      <c r="RW2" s="2" t="s">
        <v>23</v>
      </c>
      <c r="RX2" s="2">
        <v>7</v>
      </c>
      <c r="RY2" s="2">
        <v>40428</v>
      </c>
      <c r="RZ2" s="2">
        <v>7</v>
      </c>
      <c r="SA2" s="2">
        <v>40428</v>
      </c>
      <c r="SB2" s="2">
        <v>18659</v>
      </c>
      <c r="SC2" s="2">
        <v>4</v>
      </c>
      <c r="SD2" s="2" t="s">
        <v>23</v>
      </c>
      <c r="SE2" s="2" t="s">
        <v>23</v>
      </c>
      <c r="SF2" s="2">
        <v>3</v>
      </c>
      <c r="SG2" s="2" t="s">
        <v>23</v>
      </c>
      <c r="SH2" s="2" t="s">
        <v>23</v>
      </c>
      <c r="SI2" s="2"/>
      <c r="SJ2" s="2"/>
      <c r="SK2" s="2"/>
      <c r="SL2" s="2"/>
      <c r="SM2" s="2"/>
      <c r="SN2" s="2"/>
      <c r="SO2" s="2"/>
      <c r="SP2" s="2"/>
      <c r="SQ2" s="2"/>
      <c r="SR2" s="2"/>
      <c r="SS2" s="2"/>
      <c r="ST2" s="2"/>
      <c r="SU2" s="2"/>
      <c r="SV2" s="2"/>
      <c r="SW2" s="2"/>
      <c r="SX2" s="2"/>
      <c r="SY2" s="2"/>
      <c r="SZ2" s="2"/>
      <c r="TA2" s="2"/>
      <c r="TB2" s="2"/>
      <c r="TC2" s="2"/>
      <c r="TD2" s="2"/>
      <c r="TE2" s="2">
        <v>7</v>
      </c>
      <c r="TF2" s="2" t="s">
        <v>23</v>
      </c>
      <c r="TG2" s="2">
        <v>71453</v>
      </c>
      <c r="TH2" s="2">
        <v>12</v>
      </c>
      <c r="TI2" s="2">
        <v>166254</v>
      </c>
      <c r="TJ2" s="2">
        <v>4</v>
      </c>
      <c r="TK2" s="2" t="s">
        <v>23</v>
      </c>
      <c r="TL2" s="2">
        <v>3350</v>
      </c>
      <c r="TM2" s="2">
        <v>1</v>
      </c>
      <c r="TN2" s="2" t="s">
        <v>23</v>
      </c>
      <c r="TO2" s="2" t="s">
        <v>23</v>
      </c>
      <c r="TP2" s="2">
        <v>9</v>
      </c>
      <c r="TQ2" s="2">
        <v>118299</v>
      </c>
      <c r="TR2" s="2">
        <v>208138</v>
      </c>
      <c r="TS2" s="2">
        <v>1</v>
      </c>
      <c r="TT2" s="2" t="s">
        <v>23</v>
      </c>
      <c r="TU2" s="2" t="s">
        <v>23</v>
      </c>
      <c r="TV2" s="2">
        <v>8</v>
      </c>
      <c r="TW2" s="2" t="s">
        <v>23</v>
      </c>
      <c r="TX2" s="2" t="s">
        <v>23</v>
      </c>
      <c r="TY2" s="2">
        <v>2</v>
      </c>
      <c r="TZ2" s="2" t="s">
        <v>23</v>
      </c>
      <c r="UA2" s="2">
        <v>1</v>
      </c>
      <c r="UB2" s="2" t="s">
        <v>23</v>
      </c>
      <c r="UC2" s="2" t="s">
        <v>23</v>
      </c>
      <c r="UD2" s="2">
        <v>1</v>
      </c>
      <c r="UE2" s="2" t="s">
        <v>23</v>
      </c>
      <c r="UF2" s="2" t="s">
        <v>23</v>
      </c>
      <c r="UG2" s="2"/>
      <c r="UH2" s="2"/>
      <c r="UI2" s="2"/>
      <c r="UJ2" s="2">
        <v>1</v>
      </c>
      <c r="UK2" s="2" t="s">
        <v>23</v>
      </c>
      <c r="UL2" s="2" t="s">
        <v>23</v>
      </c>
      <c r="UM2" s="2">
        <v>11</v>
      </c>
      <c r="UN2" s="2" t="s">
        <v>23</v>
      </c>
      <c r="UO2" s="2">
        <v>4</v>
      </c>
      <c r="UP2" s="2">
        <v>22900</v>
      </c>
      <c r="UQ2" s="2" t="s">
        <v>23</v>
      </c>
      <c r="UR2" s="2">
        <v>1</v>
      </c>
      <c r="US2" s="2" t="s">
        <v>23</v>
      </c>
      <c r="UT2" s="2" t="s">
        <v>23</v>
      </c>
      <c r="UU2" s="2">
        <v>8</v>
      </c>
      <c r="UV2" s="2" t="s">
        <v>23</v>
      </c>
      <c r="UW2" s="2" t="s">
        <v>23</v>
      </c>
      <c r="UX2" s="2">
        <v>1</v>
      </c>
      <c r="UY2" s="2" t="s">
        <v>23</v>
      </c>
      <c r="UZ2" s="2" t="s">
        <v>23</v>
      </c>
      <c r="VA2" s="2">
        <v>7</v>
      </c>
      <c r="VB2" s="2">
        <v>106870</v>
      </c>
      <c r="VC2" s="2" t="s">
        <v>23</v>
      </c>
      <c r="VD2" s="2">
        <v>13</v>
      </c>
      <c r="VE2" s="2">
        <v>221493</v>
      </c>
      <c r="VF2" s="2">
        <v>2</v>
      </c>
      <c r="VG2" s="2" t="s">
        <v>23</v>
      </c>
      <c r="VH2" s="2" t="s">
        <v>23</v>
      </c>
      <c r="VI2" s="2">
        <v>5</v>
      </c>
      <c r="VJ2" s="2" t="s">
        <v>23</v>
      </c>
      <c r="VK2" s="2">
        <v>7032</v>
      </c>
      <c r="VL2" s="2">
        <v>11</v>
      </c>
      <c r="VM2" s="2">
        <v>186019</v>
      </c>
      <c r="VN2" s="2">
        <v>104724</v>
      </c>
      <c r="VO2" s="2">
        <v>9</v>
      </c>
      <c r="VP2" s="2">
        <v>135801</v>
      </c>
      <c r="VQ2" s="2" t="s">
        <v>23</v>
      </c>
      <c r="VR2" s="2">
        <v>3</v>
      </c>
      <c r="VS2" s="2">
        <v>50218</v>
      </c>
      <c r="VT2" s="2" t="s">
        <v>23</v>
      </c>
      <c r="VU2" s="2">
        <v>4</v>
      </c>
      <c r="VV2" s="2">
        <v>27556</v>
      </c>
      <c r="VW2" s="2">
        <v>2</v>
      </c>
      <c r="VX2" s="2" t="s">
        <v>23</v>
      </c>
      <c r="VY2" s="2" t="s">
        <v>23</v>
      </c>
      <c r="VZ2" s="2">
        <v>4</v>
      </c>
      <c r="WA2" s="2" t="s">
        <v>23</v>
      </c>
      <c r="WB2" s="2">
        <v>7731</v>
      </c>
      <c r="WC2" s="2">
        <v>3</v>
      </c>
      <c r="WD2" s="2" t="s">
        <v>23</v>
      </c>
      <c r="WE2" s="2" t="s">
        <v>23</v>
      </c>
      <c r="WF2" s="2">
        <v>2</v>
      </c>
      <c r="WG2" s="2" t="s">
        <v>23</v>
      </c>
      <c r="WH2" s="2" t="s">
        <v>23</v>
      </c>
      <c r="WI2" s="2">
        <v>12</v>
      </c>
      <c r="WJ2" s="2">
        <v>193937</v>
      </c>
      <c r="WK2" s="2">
        <v>2</v>
      </c>
      <c r="WL2" s="2" t="s">
        <v>23</v>
      </c>
      <c r="WM2" s="2" t="s">
        <v>23</v>
      </c>
      <c r="WN2" s="2">
        <v>5</v>
      </c>
      <c r="WO2" s="2" t="s">
        <v>23</v>
      </c>
      <c r="WP2" s="2" t="s">
        <v>23</v>
      </c>
      <c r="WQ2" s="2">
        <v>10</v>
      </c>
      <c r="WR2" s="2" t="s">
        <v>23</v>
      </c>
      <c r="WS2" s="2">
        <v>96993</v>
      </c>
      <c r="WT2" s="2">
        <v>8</v>
      </c>
      <c r="WU2" s="2" t="s">
        <v>23</v>
      </c>
      <c r="WV2" s="2" t="s">
        <v>23</v>
      </c>
      <c r="WW2" s="2">
        <v>2</v>
      </c>
      <c r="WX2" s="2" t="s">
        <v>23</v>
      </c>
      <c r="WY2" s="2" t="s">
        <v>23</v>
      </c>
      <c r="WZ2" s="2"/>
      <c r="XA2" s="2"/>
      <c r="XB2" s="2"/>
      <c r="XC2" s="2"/>
      <c r="XD2" s="2"/>
      <c r="XE2" s="2"/>
      <c r="XF2" s="2"/>
      <c r="XG2" s="2"/>
      <c r="XH2" s="2"/>
      <c r="XI2" s="2"/>
      <c r="XJ2" s="2"/>
      <c r="XK2" s="2"/>
      <c r="XL2" s="2"/>
      <c r="XM2" s="2"/>
      <c r="XN2" s="2"/>
      <c r="XO2" s="2"/>
      <c r="XP2" s="2"/>
      <c r="XQ2" s="2"/>
      <c r="XR2" s="2"/>
      <c r="XS2" s="2"/>
      <c r="XT2" s="2"/>
      <c r="XU2" s="2"/>
      <c r="XV2" s="2"/>
      <c r="XW2" s="2"/>
      <c r="XX2" s="2"/>
      <c r="XY2" s="2"/>
      <c r="XZ2" s="2"/>
      <c r="YA2" s="2"/>
      <c r="YB2" s="2"/>
      <c r="YC2" s="2"/>
      <c r="YD2" s="2"/>
      <c r="YE2" s="2"/>
      <c r="YF2" s="2"/>
      <c r="YG2" s="2"/>
      <c r="YH2" s="2"/>
      <c r="YI2" s="2"/>
      <c r="YJ2" s="2"/>
      <c r="YK2" s="2"/>
      <c r="YL2" s="2"/>
      <c r="YM2" s="2"/>
      <c r="YN2" s="2"/>
      <c r="YO2" s="2"/>
      <c r="YP2" s="2"/>
      <c r="YQ2" s="2"/>
      <c r="YR2" s="2"/>
      <c r="YS2" s="2"/>
      <c r="YT2" s="2"/>
      <c r="YU2" s="2"/>
      <c r="YV2" s="2"/>
      <c r="YW2" s="2"/>
      <c r="YX2" s="2"/>
      <c r="YY2" s="2"/>
      <c r="YZ2" s="2"/>
      <c r="ZA2" s="2"/>
      <c r="ZB2" s="2"/>
      <c r="ZC2" s="2"/>
      <c r="ZD2" s="2"/>
      <c r="ZE2" s="2"/>
      <c r="ZF2" s="2"/>
      <c r="ZG2" s="2"/>
      <c r="ZH2" s="2"/>
      <c r="ZI2" s="2"/>
      <c r="ZJ2" s="2"/>
      <c r="ZK2" s="2"/>
      <c r="ZL2" s="2"/>
      <c r="ZM2" s="2"/>
      <c r="ZN2" s="2"/>
      <c r="ZO2" s="2"/>
      <c r="ZP2" s="2"/>
      <c r="ZQ2" s="2"/>
      <c r="ZR2" s="2"/>
      <c r="ZS2" s="2"/>
      <c r="ZT2" s="2"/>
      <c r="ZU2" s="2"/>
      <c r="ZV2" s="2"/>
      <c r="ZW2" s="2"/>
      <c r="ZX2" s="2"/>
      <c r="ZY2" s="2"/>
      <c r="ZZ2" s="2"/>
      <c r="AAA2" s="2"/>
      <c r="AAB2" s="2"/>
      <c r="AAC2" s="2"/>
      <c r="AAD2" s="2"/>
      <c r="AAE2" s="2"/>
      <c r="AAF2" s="2"/>
      <c r="AAG2" s="2"/>
      <c r="AAH2" s="2"/>
      <c r="AAI2" s="2"/>
      <c r="AAJ2" s="2"/>
      <c r="AAK2" s="2"/>
      <c r="AAL2" s="2"/>
      <c r="AAM2" s="2"/>
      <c r="AAN2" s="2"/>
      <c r="AAO2" s="2"/>
      <c r="AAP2" s="2"/>
      <c r="AAQ2" s="2"/>
      <c r="AAR2" s="2"/>
      <c r="AAS2" s="2"/>
      <c r="AAT2" s="2"/>
      <c r="AAU2" s="2"/>
      <c r="AAV2" s="2"/>
      <c r="AAW2" s="2"/>
      <c r="AAX2" s="2"/>
      <c r="AAY2" s="2"/>
      <c r="AAZ2" s="2"/>
      <c r="ABA2" s="2"/>
      <c r="ABB2" s="2"/>
      <c r="ABC2" s="2"/>
      <c r="ABD2" s="2"/>
      <c r="ABE2" s="2"/>
      <c r="ABF2" s="2">
        <v>1</v>
      </c>
      <c r="ABG2" s="2" t="s">
        <v>23</v>
      </c>
      <c r="ABH2" s="2">
        <v>1</v>
      </c>
      <c r="ABI2" s="2" t="s">
        <v>23</v>
      </c>
      <c r="ABJ2" s="2" t="s">
        <v>23</v>
      </c>
      <c r="ABK2" s="2"/>
      <c r="ABL2" s="2"/>
      <c r="ABM2" s="2"/>
      <c r="ABN2" s="2">
        <v>1</v>
      </c>
      <c r="ABO2" s="2" t="s">
        <v>23</v>
      </c>
      <c r="ABP2" s="2" t="s">
        <v>23</v>
      </c>
      <c r="ABQ2" s="2">
        <v>1</v>
      </c>
      <c r="ABR2" s="2" t="s">
        <v>23</v>
      </c>
      <c r="ABS2" s="2">
        <v>1</v>
      </c>
      <c r="ABT2" s="2" t="s">
        <v>23</v>
      </c>
      <c r="ABU2" s="2" t="s">
        <v>23</v>
      </c>
      <c r="ABV2" s="2"/>
      <c r="ABW2" s="2"/>
      <c r="ABX2" s="2"/>
      <c r="ABY2" s="2">
        <v>1</v>
      </c>
      <c r="ABZ2" s="2" t="s">
        <v>23</v>
      </c>
      <c r="ACA2" s="2" t="s">
        <v>23</v>
      </c>
      <c r="ACB2" s="2">
        <v>9</v>
      </c>
      <c r="ACC2" s="2">
        <v>103321</v>
      </c>
      <c r="ACD2" s="2">
        <v>4</v>
      </c>
      <c r="ACE2" s="2">
        <v>67000</v>
      </c>
      <c r="ACF2" s="2">
        <v>4600</v>
      </c>
      <c r="ACG2" s="2">
        <v>6</v>
      </c>
      <c r="ACH2" s="2">
        <v>36321</v>
      </c>
      <c r="ACI2" s="2">
        <v>45926</v>
      </c>
      <c r="ACJ2" s="2">
        <v>1</v>
      </c>
      <c r="ACK2" s="2" t="s">
        <v>23</v>
      </c>
      <c r="ACL2" s="2" t="s">
        <v>23</v>
      </c>
      <c r="ACM2" s="2">
        <v>6</v>
      </c>
      <c r="ACN2" s="2" t="s">
        <v>23</v>
      </c>
      <c r="ACO2" s="2" t="s">
        <v>23</v>
      </c>
      <c r="ACP2" s="2">
        <v>2</v>
      </c>
      <c r="ACQ2" s="2" t="s">
        <v>23</v>
      </c>
      <c r="ACR2" s="2">
        <v>1</v>
      </c>
      <c r="ACS2" s="2" t="s">
        <v>23</v>
      </c>
      <c r="ACT2" s="2" t="s">
        <v>23</v>
      </c>
      <c r="ACU2" s="2">
        <v>1</v>
      </c>
      <c r="ACV2" s="2" t="s">
        <v>23</v>
      </c>
      <c r="ACW2" s="2" t="s">
        <v>23</v>
      </c>
      <c r="ACX2" s="2"/>
      <c r="ACY2" s="2"/>
      <c r="ACZ2" s="2"/>
      <c r="ADA2" s="2">
        <v>1</v>
      </c>
      <c r="ADB2" s="2" t="s">
        <v>23</v>
      </c>
      <c r="ADC2" s="2" t="s">
        <v>23</v>
      </c>
      <c r="ADD2" s="2">
        <v>8</v>
      </c>
      <c r="ADE2" s="2" t="s">
        <v>23</v>
      </c>
      <c r="ADF2" s="2">
        <v>4</v>
      </c>
      <c r="ADG2" s="2" t="s">
        <v>23</v>
      </c>
      <c r="ADH2" s="2" t="s">
        <v>23</v>
      </c>
      <c r="ADI2" s="2">
        <v>5</v>
      </c>
      <c r="ADJ2" s="2" t="s">
        <v>23</v>
      </c>
      <c r="ADK2" s="2" t="s">
        <v>23</v>
      </c>
      <c r="ADL2" s="2">
        <v>1</v>
      </c>
      <c r="ADM2" s="2" t="s">
        <v>23</v>
      </c>
      <c r="ADN2" s="2" t="s">
        <v>23</v>
      </c>
      <c r="ADO2" s="2">
        <v>5</v>
      </c>
      <c r="ADP2" s="2">
        <v>32023</v>
      </c>
      <c r="ADQ2" s="2">
        <v>43782</v>
      </c>
      <c r="ADR2" s="2"/>
      <c r="ADS2" s="2"/>
      <c r="ADT2" s="2"/>
      <c r="ADU2" s="2"/>
      <c r="ADV2" s="2"/>
      <c r="ADW2" s="2"/>
      <c r="ADX2" s="2"/>
      <c r="ADY2" s="2"/>
      <c r="ADZ2" s="2"/>
      <c r="AEA2" s="2"/>
      <c r="AEB2" s="2"/>
      <c r="AEC2" s="2"/>
      <c r="AED2" s="2"/>
      <c r="AEE2" s="2"/>
      <c r="AEF2" s="2"/>
      <c r="AEG2" s="2"/>
      <c r="AEH2" s="2">
        <v>8</v>
      </c>
      <c r="AEI2" s="2">
        <v>1769728</v>
      </c>
      <c r="AEJ2" s="2">
        <v>1</v>
      </c>
      <c r="AEK2" s="2" t="s">
        <v>23</v>
      </c>
      <c r="AEL2" s="2" t="s">
        <v>23</v>
      </c>
      <c r="AEM2" s="2">
        <v>3</v>
      </c>
      <c r="AEN2" s="2" t="s">
        <v>23</v>
      </c>
      <c r="AEO2" s="2" t="s">
        <v>23</v>
      </c>
      <c r="AEP2" s="2">
        <v>7</v>
      </c>
      <c r="AEQ2" s="2" t="s">
        <v>23</v>
      </c>
      <c r="AER2" s="2">
        <v>1849811</v>
      </c>
      <c r="AES2" s="2">
        <v>6</v>
      </c>
      <c r="AET2" s="2" t="s">
        <v>23</v>
      </c>
      <c r="AEU2" s="2">
        <v>202171</v>
      </c>
      <c r="AEV2" s="2">
        <v>3</v>
      </c>
      <c r="AEW2" s="2">
        <v>743820</v>
      </c>
      <c r="AEX2" s="2">
        <v>1647640</v>
      </c>
      <c r="AEY2" s="2">
        <v>3</v>
      </c>
      <c r="AEZ2" s="2" t="s">
        <v>23</v>
      </c>
      <c r="AFA2" s="2">
        <v>3</v>
      </c>
      <c r="AFB2" s="2" t="s">
        <v>23</v>
      </c>
      <c r="AFC2" s="2">
        <v>24727</v>
      </c>
      <c r="AFD2" s="2">
        <v>3</v>
      </c>
      <c r="AFE2" s="2" t="s">
        <v>23</v>
      </c>
      <c r="AFF2" s="2">
        <v>24727</v>
      </c>
      <c r="AFG2" s="2">
        <v>7</v>
      </c>
      <c r="AFH2" s="2" t="s">
        <v>23</v>
      </c>
      <c r="AFI2" s="2">
        <v>1</v>
      </c>
      <c r="AFJ2" s="2" t="s">
        <v>23</v>
      </c>
      <c r="AFK2" s="2" t="s">
        <v>23</v>
      </c>
      <c r="AFL2" s="2">
        <v>3</v>
      </c>
      <c r="AFM2" s="2" t="s">
        <v>23</v>
      </c>
      <c r="AFN2" s="2" t="s">
        <v>23</v>
      </c>
      <c r="AFO2" s="2">
        <v>6</v>
      </c>
      <c r="AFP2" s="2" t="s">
        <v>23</v>
      </c>
      <c r="AFQ2" s="2">
        <v>1825084</v>
      </c>
      <c r="AFR2" s="2">
        <v>5</v>
      </c>
      <c r="AFS2" s="2" t="s">
        <v>23</v>
      </c>
      <c r="AFT2" s="2">
        <v>177444</v>
      </c>
      <c r="AFU2" s="2">
        <v>3</v>
      </c>
      <c r="AFV2" s="2">
        <v>743820</v>
      </c>
      <c r="AFW2" s="2">
        <v>1647640</v>
      </c>
      <c r="AFX2" s="2">
        <v>4</v>
      </c>
      <c r="AFY2" s="2">
        <v>15243</v>
      </c>
      <c r="AFZ2" s="2">
        <v>1</v>
      </c>
      <c r="AGA2" s="2" t="s">
        <v>23</v>
      </c>
      <c r="AGB2" s="2" t="s">
        <v>23</v>
      </c>
      <c r="AGC2" s="2"/>
      <c r="AGD2" s="2"/>
      <c r="AGE2" s="2"/>
      <c r="AGF2" s="2">
        <v>4</v>
      </c>
      <c r="AGG2" s="2" t="s">
        <v>23</v>
      </c>
      <c r="AGH2" s="2">
        <v>27396</v>
      </c>
      <c r="AGI2" s="2"/>
      <c r="AGJ2" s="2"/>
      <c r="AGK2" s="2"/>
      <c r="AGL2" s="2">
        <v>4</v>
      </c>
      <c r="AGM2" s="2" t="s">
        <v>23</v>
      </c>
      <c r="AGN2" s="2">
        <v>27396</v>
      </c>
      <c r="AGO2" s="2">
        <v>1</v>
      </c>
      <c r="AGP2" s="2" t="s">
        <v>23</v>
      </c>
      <c r="AGQ2" s="2">
        <v>1</v>
      </c>
      <c r="AGR2" s="2" t="s">
        <v>23</v>
      </c>
      <c r="AGS2" s="2" t="s">
        <v>23</v>
      </c>
      <c r="AGT2" s="2">
        <v>1</v>
      </c>
      <c r="AGU2" s="2" t="s">
        <v>23</v>
      </c>
      <c r="AGV2" s="2" t="s">
        <v>23</v>
      </c>
      <c r="AGW2" s="2">
        <v>3</v>
      </c>
      <c r="AGX2" s="2" t="s">
        <v>23</v>
      </c>
      <c r="AGY2" s="2">
        <v>1</v>
      </c>
      <c r="AGZ2" s="2" t="s">
        <v>23</v>
      </c>
      <c r="AHA2" s="2" t="s">
        <v>23</v>
      </c>
      <c r="AHB2" s="2"/>
      <c r="AHC2" s="2"/>
      <c r="AHD2" s="2"/>
      <c r="AHE2" s="2">
        <v>3</v>
      </c>
      <c r="AHF2" s="2" t="s">
        <v>23</v>
      </c>
      <c r="AHG2" s="2" t="s">
        <v>23</v>
      </c>
      <c r="AHH2" s="2"/>
      <c r="AHI2" s="2"/>
      <c r="AHJ2" s="2"/>
      <c r="AHK2" s="2">
        <v>3</v>
      </c>
      <c r="AHL2" s="2" t="s">
        <v>23</v>
      </c>
      <c r="AHM2" s="2" t="s">
        <v>23</v>
      </c>
      <c r="AHN2" s="2"/>
      <c r="AHO2" s="2"/>
      <c r="AHP2" s="2"/>
      <c r="AHQ2" s="2"/>
      <c r="AHR2" s="2"/>
      <c r="AHS2" s="2"/>
      <c r="AHT2" s="2"/>
      <c r="AHU2" s="2"/>
      <c r="AHV2" s="2"/>
      <c r="AHW2" s="2"/>
      <c r="AHX2" s="2"/>
      <c r="AHY2" s="2"/>
      <c r="AHZ2" s="2"/>
      <c r="AIA2" s="2"/>
      <c r="AIB2" s="2"/>
      <c r="AIC2" s="2"/>
      <c r="AID2" s="2"/>
      <c r="AIE2" s="2"/>
      <c r="AIF2" s="2"/>
      <c r="AIG2" s="2"/>
      <c r="AIH2" s="2"/>
      <c r="AII2" s="2"/>
      <c r="AIJ2" s="2"/>
      <c r="AIK2" s="2"/>
      <c r="AIL2" s="2"/>
      <c r="AIM2" s="2"/>
      <c r="AIN2" s="2"/>
      <c r="AIO2" s="2"/>
      <c r="AIP2" s="2"/>
      <c r="AIQ2" s="2"/>
      <c r="AIR2" s="2">
        <v>9</v>
      </c>
      <c r="AIS2" s="2">
        <v>75407</v>
      </c>
      <c r="AIT2" s="2">
        <v>2</v>
      </c>
      <c r="AIU2" s="2" t="s">
        <v>23</v>
      </c>
      <c r="AIV2" s="2" t="s">
        <v>23</v>
      </c>
      <c r="AIW2" s="2">
        <v>2</v>
      </c>
      <c r="AIX2" s="2" t="s">
        <v>23</v>
      </c>
      <c r="AIY2" s="2" t="s">
        <v>23</v>
      </c>
      <c r="AIZ2" s="2">
        <v>8</v>
      </c>
      <c r="AJA2" s="2">
        <v>30479</v>
      </c>
      <c r="AJB2" s="2">
        <v>49262</v>
      </c>
      <c r="AJC2" s="2"/>
      <c r="AJD2" s="2"/>
      <c r="AJE2" s="2"/>
      <c r="AJF2" s="2">
        <v>8</v>
      </c>
      <c r="AJG2" s="2">
        <v>30479</v>
      </c>
      <c r="AJH2" s="2">
        <v>49262</v>
      </c>
      <c r="AJI2" s="2">
        <v>2</v>
      </c>
      <c r="AJJ2" s="2" t="s">
        <v>23</v>
      </c>
      <c r="AJK2" s="2">
        <v>1</v>
      </c>
      <c r="AJL2" s="2" t="s">
        <v>23</v>
      </c>
      <c r="AJM2" s="2" t="s">
        <v>23</v>
      </c>
      <c r="AJN2" s="2">
        <v>1</v>
      </c>
      <c r="AJO2" s="2" t="s">
        <v>23</v>
      </c>
      <c r="AJP2" s="2" t="s">
        <v>23</v>
      </c>
      <c r="AJQ2" s="2">
        <v>1</v>
      </c>
      <c r="AJR2" s="2" t="s">
        <v>23</v>
      </c>
      <c r="AJS2" s="2" t="s">
        <v>23</v>
      </c>
      <c r="AJT2" s="2">
        <v>8</v>
      </c>
      <c r="AJU2" s="2" t="s">
        <v>23</v>
      </c>
      <c r="AJV2" s="2">
        <v>2</v>
      </c>
      <c r="AJW2" s="2" t="s">
        <v>23</v>
      </c>
      <c r="AJX2" s="2" t="s">
        <v>23</v>
      </c>
      <c r="AJY2" s="2">
        <v>2</v>
      </c>
      <c r="AJZ2" s="2" t="s">
        <v>23</v>
      </c>
      <c r="AKA2" s="2" t="s">
        <v>23</v>
      </c>
      <c r="AKB2" s="2">
        <v>7</v>
      </c>
      <c r="AKC2" s="2" t="s">
        <v>23</v>
      </c>
      <c r="AKD2" s="2" t="s">
        <v>23</v>
      </c>
      <c r="AKE2" s="2"/>
      <c r="AKF2" s="2"/>
      <c r="AKG2" s="2"/>
      <c r="AKH2" s="2">
        <v>7</v>
      </c>
      <c r="AKI2" s="2" t="s">
        <v>23</v>
      </c>
      <c r="AKJ2" s="2" t="s">
        <v>23</v>
      </c>
      <c r="AKK2" s="2">
        <v>2</v>
      </c>
      <c r="AKL2" s="2" t="s">
        <v>23</v>
      </c>
      <c r="AKM2" s="2">
        <v>2</v>
      </c>
      <c r="AKN2" s="2" t="s">
        <v>23</v>
      </c>
      <c r="AKO2" s="2" t="s">
        <v>23</v>
      </c>
      <c r="AKP2" s="2">
        <v>1</v>
      </c>
      <c r="AKQ2" s="2" t="s">
        <v>23</v>
      </c>
      <c r="AKR2" s="2" t="s">
        <v>23</v>
      </c>
      <c r="AKS2" s="2">
        <v>1</v>
      </c>
      <c r="AKT2" s="2" t="s">
        <v>23</v>
      </c>
      <c r="AKU2" s="2" t="s">
        <v>23</v>
      </c>
      <c r="AKV2" s="2">
        <v>2</v>
      </c>
      <c r="AKW2" s="2" t="s">
        <v>23</v>
      </c>
      <c r="AKX2" s="2">
        <v>2</v>
      </c>
      <c r="AKY2" s="2" t="s">
        <v>23</v>
      </c>
      <c r="AKZ2" s="2" t="s">
        <v>23</v>
      </c>
      <c r="ALA2" s="2">
        <v>1</v>
      </c>
      <c r="ALB2" s="2" t="s">
        <v>23</v>
      </c>
      <c r="ALC2" s="2" t="s">
        <v>23</v>
      </c>
      <c r="ALD2" s="2">
        <v>1</v>
      </c>
      <c r="ALE2" s="2" t="s">
        <v>23</v>
      </c>
      <c r="ALF2" s="2" t="s">
        <v>23</v>
      </c>
      <c r="ALG2" s="2">
        <v>1</v>
      </c>
      <c r="ALH2" s="2" t="s">
        <v>23</v>
      </c>
      <c r="ALI2" s="2">
        <v>1</v>
      </c>
      <c r="ALJ2" s="2" t="s">
        <v>23</v>
      </c>
      <c r="ALK2" s="2" t="s">
        <v>23</v>
      </c>
      <c r="ALL2" s="2">
        <v>1</v>
      </c>
      <c r="ALM2" s="2" t="s">
        <v>23</v>
      </c>
      <c r="ALN2" s="2" t="s">
        <v>23</v>
      </c>
      <c r="ALO2" s="2"/>
      <c r="ALP2" s="2"/>
      <c r="ALQ2" s="2"/>
      <c r="ALR2" s="2">
        <v>17</v>
      </c>
      <c r="ALS2" s="2">
        <v>1776502</v>
      </c>
      <c r="ALT2" s="2">
        <v>2417549</v>
      </c>
      <c r="ALU2" s="2">
        <v>14</v>
      </c>
      <c r="ALV2" s="2">
        <v>720051</v>
      </c>
      <c r="ALW2" s="2">
        <v>292388</v>
      </c>
      <c r="ALX2" s="2">
        <v>12</v>
      </c>
      <c r="ALY2" s="2">
        <v>1056451</v>
      </c>
      <c r="ALZ2" s="2">
        <v>2125161</v>
      </c>
      <c r="AMA2" s="2"/>
      <c r="AMB2" s="2"/>
      <c r="AMC2" s="2"/>
      <c r="AMD2" s="2"/>
      <c r="AME2" s="2"/>
      <c r="AMF2" s="2"/>
      <c r="AMG2" s="2"/>
      <c r="AMH2" s="2"/>
      <c r="AMI2" s="2"/>
      <c r="AMJ2" s="2"/>
      <c r="AMK2" s="2"/>
      <c r="AML2" s="2"/>
      <c r="AMM2" s="2"/>
      <c r="AMN2" s="2"/>
      <c r="AMO2" s="2"/>
      <c r="AMP2" s="2"/>
      <c r="AMQ2" s="2"/>
      <c r="AMR2" s="2"/>
      <c r="AMS2" s="2"/>
      <c r="AMT2" s="2"/>
      <c r="AMU2" s="2"/>
      <c r="AMV2" s="2"/>
      <c r="AMW2" s="2"/>
      <c r="AMX2" s="2"/>
      <c r="AMY2" s="2"/>
      <c r="AMZ2" s="2"/>
      <c r="ANA2" s="2"/>
      <c r="ANB2" s="2"/>
      <c r="ANC2" s="2"/>
      <c r="AND2" s="2"/>
      <c r="ANE2" s="2">
        <v>7</v>
      </c>
      <c r="ANF2" s="2" t="s">
        <v>23</v>
      </c>
      <c r="ANG2" s="2">
        <v>1</v>
      </c>
      <c r="ANH2" s="2" t="s">
        <v>23</v>
      </c>
      <c r="ANI2" s="2" t="s">
        <v>23</v>
      </c>
      <c r="ANJ2" s="2">
        <v>2</v>
      </c>
      <c r="ANK2" s="2" t="s">
        <v>23</v>
      </c>
      <c r="ANL2" s="2" t="s">
        <v>23</v>
      </c>
      <c r="ANM2" s="2">
        <v>7</v>
      </c>
      <c r="ANN2" s="2" t="s">
        <v>23</v>
      </c>
      <c r="ANO2" s="2">
        <v>59434</v>
      </c>
      <c r="ANP2" s="2">
        <v>5</v>
      </c>
      <c r="ANQ2" s="2" t="s">
        <v>23</v>
      </c>
      <c r="ANR2" s="2" t="s">
        <v>23</v>
      </c>
      <c r="ANS2" s="2">
        <v>4</v>
      </c>
      <c r="ANT2" s="2" t="s">
        <v>23</v>
      </c>
      <c r="ANU2" s="2" t="s">
        <v>23</v>
      </c>
      <c r="ANV2" s="2">
        <v>1</v>
      </c>
      <c r="ANW2" s="2" t="s">
        <v>23</v>
      </c>
      <c r="ANX2" s="2">
        <v>1</v>
      </c>
      <c r="ANY2" s="2" t="s">
        <v>23</v>
      </c>
      <c r="ANZ2" s="2" t="s">
        <v>23</v>
      </c>
      <c r="AOA2" s="2">
        <v>1</v>
      </c>
      <c r="AOB2" s="2" t="s">
        <v>23</v>
      </c>
      <c r="AOC2" s="2" t="s">
        <v>23</v>
      </c>
      <c r="AOD2" s="2">
        <v>1</v>
      </c>
      <c r="AOE2" s="2" t="s">
        <v>23</v>
      </c>
      <c r="AOF2" s="2">
        <v>1</v>
      </c>
      <c r="AOG2" s="2" t="s">
        <v>23</v>
      </c>
      <c r="AOH2" s="2" t="s">
        <v>23</v>
      </c>
      <c r="AOI2" s="2">
        <v>1</v>
      </c>
      <c r="AOJ2" s="2" t="s">
        <v>23</v>
      </c>
      <c r="AOK2" s="2" t="s">
        <v>23</v>
      </c>
      <c r="AOL2" s="2">
        <v>1</v>
      </c>
      <c r="AOM2" s="2" t="s">
        <v>23</v>
      </c>
      <c r="AON2" s="2">
        <v>1</v>
      </c>
      <c r="AOO2" s="2" t="s">
        <v>23</v>
      </c>
      <c r="AOP2" s="2" t="s">
        <v>23</v>
      </c>
      <c r="AOQ2" s="2">
        <v>1</v>
      </c>
      <c r="AOR2" s="2" t="s">
        <v>23</v>
      </c>
      <c r="AOS2" s="2" t="s">
        <v>23</v>
      </c>
      <c r="AOT2" s="2">
        <v>1</v>
      </c>
      <c r="AOU2" s="2" t="s">
        <v>23</v>
      </c>
      <c r="AOV2" s="2">
        <v>1</v>
      </c>
      <c r="AOW2" s="2" t="s">
        <v>23</v>
      </c>
      <c r="AOX2" s="2" t="s">
        <v>23</v>
      </c>
      <c r="AOY2" s="2">
        <v>1</v>
      </c>
      <c r="AOZ2" s="2" t="s">
        <v>23</v>
      </c>
      <c r="APA2" s="2" t="s">
        <v>23</v>
      </c>
      <c r="APB2" s="2"/>
      <c r="APC2" s="2"/>
      <c r="APD2" s="2"/>
      <c r="APE2" s="2"/>
      <c r="APF2" s="2"/>
      <c r="APG2" s="2"/>
      <c r="APH2" s="2"/>
      <c r="API2" s="2"/>
      <c r="APJ2" s="2"/>
      <c r="APK2" s="2"/>
      <c r="APL2" s="2"/>
      <c r="APM2" s="2"/>
      <c r="APN2" s="2"/>
      <c r="APO2" s="2"/>
      <c r="APP2" s="2"/>
      <c r="APQ2" s="2"/>
      <c r="APR2" s="2">
        <v>2</v>
      </c>
      <c r="APS2" s="2" t="s">
        <v>23</v>
      </c>
      <c r="APT2" s="2">
        <v>1</v>
      </c>
      <c r="APU2" s="2" t="s">
        <v>23</v>
      </c>
      <c r="APV2" s="2" t="s">
        <v>23</v>
      </c>
      <c r="APW2" s="2">
        <v>1</v>
      </c>
      <c r="APX2" s="2" t="s">
        <v>23</v>
      </c>
      <c r="APY2" s="2" t="s">
        <v>23</v>
      </c>
      <c r="APZ2" s="2"/>
      <c r="AQA2" s="2"/>
      <c r="AQB2" s="2"/>
      <c r="AQC2" s="2">
        <v>1</v>
      </c>
      <c r="AQD2" s="2" t="s">
        <v>23</v>
      </c>
      <c r="AQE2" s="2" t="s">
        <v>23</v>
      </c>
      <c r="AQF2" s="2">
        <v>1</v>
      </c>
      <c r="AQG2" s="2" t="s">
        <v>23</v>
      </c>
      <c r="AQH2" s="2">
        <v>1</v>
      </c>
      <c r="AQI2" s="2" t="s">
        <v>23</v>
      </c>
      <c r="AQJ2" s="2" t="s">
        <v>23</v>
      </c>
      <c r="AQK2" s="2">
        <v>2</v>
      </c>
      <c r="AQL2" s="2" t="s">
        <v>23</v>
      </c>
      <c r="AQM2" s="2">
        <v>1</v>
      </c>
      <c r="AQN2" s="2" t="s">
        <v>23</v>
      </c>
      <c r="AQO2" s="2" t="s">
        <v>23</v>
      </c>
      <c r="AQP2" s="2">
        <v>1</v>
      </c>
      <c r="AQQ2" s="2" t="s">
        <v>23</v>
      </c>
      <c r="AQR2" s="2" t="s">
        <v>23</v>
      </c>
      <c r="AQS2" s="2"/>
      <c r="AQT2" s="2"/>
      <c r="AQU2" s="2"/>
      <c r="AQV2" s="2">
        <v>1</v>
      </c>
      <c r="AQW2" s="2" t="s">
        <v>23</v>
      </c>
      <c r="AQX2" s="2" t="s">
        <v>23</v>
      </c>
      <c r="AQY2" s="2">
        <v>5</v>
      </c>
      <c r="AQZ2" s="2">
        <v>21204</v>
      </c>
      <c r="ARA2" s="2">
        <v>1</v>
      </c>
      <c r="ARB2" s="2" t="s">
        <v>23</v>
      </c>
      <c r="ARC2" s="2" t="s">
        <v>23</v>
      </c>
      <c r="ARD2" s="2">
        <v>4</v>
      </c>
      <c r="ARE2" s="2" t="s">
        <v>23</v>
      </c>
      <c r="ARF2" s="2">
        <v>10541</v>
      </c>
      <c r="ARG2" s="2">
        <v>2</v>
      </c>
      <c r="ARH2" s="2" t="s">
        <v>23</v>
      </c>
      <c r="ARI2" s="2" t="s">
        <v>23</v>
      </c>
      <c r="ARJ2" s="2">
        <v>3</v>
      </c>
      <c r="ARK2" s="2">
        <v>6522</v>
      </c>
      <c r="ARL2" s="2" t="s">
        <v>23</v>
      </c>
      <c r="ARM2" s="2">
        <v>3</v>
      </c>
      <c r="ARN2" s="2">
        <v>9074</v>
      </c>
      <c r="ARO2" s="2">
        <v>1</v>
      </c>
      <c r="ARP2" s="2" t="s">
        <v>23</v>
      </c>
      <c r="ARQ2" s="2" t="s">
        <v>23</v>
      </c>
      <c r="ARR2" s="2">
        <v>2</v>
      </c>
      <c r="ARS2" s="2" t="s">
        <v>23</v>
      </c>
      <c r="ART2" s="2" t="s">
        <v>23</v>
      </c>
      <c r="ARU2" s="2">
        <v>1</v>
      </c>
      <c r="ARV2" s="2" t="s">
        <v>23</v>
      </c>
      <c r="ARW2" s="2" t="s">
        <v>23</v>
      </c>
      <c r="ARX2" s="2">
        <v>1</v>
      </c>
      <c r="ARY2" s="2" t="s">
        <v>23</v>
      </c>
      <c r="ARZ2" s="2" t="s">
        <v>23</v>
      </c>
      <c r="ASA2" s="2">
        <v>4</v>
      </c>
      <c r="ASB2" s="2">
        <v>12130</v>
      </c>
      <c r="ASC2" s="2">
        <v>1</v>
      </c>
      <c r="ASD2" s="2" t="s">
        <v>23</v>
      </c>
      <c r="ASE2" s="2" t="s">
        <v>23</v>
      </c>
      <c r="ASF2" s="2">
        <v>3</v>
      </c>
      <c r="ASG2" s="2" t="s">
        <v>23</v>
      </c>
      <c r="ASH2" s="2" t="s">
        <v>23</v>
      </c>
      <c r="ASI2" s="2">
        <v>2</v>
      </c>
      <c r="ASJ2" s="2" t="s">
        <v>23</v>
      </c>
      <c r="ASK2" s="2" t="s">
        <v>23</v>
      </c>
      <c r="ASL2" s="2">
        <v>2</v>
      </c>
      <c r="ASM2" s="2" t="s">
        <v>23</v>
      </c>
      <c r="ASN2" s="2" t="s">
        <v>23</v>
      </c>
      <c r="ASO2" s="2">
        <v>16</v>
      </c>
      <c r="ASP2" s="2" t="s">
        <v>23</v>
      </c>
      <c r="ASQ2" s="2">
        <v>4</v>
      </c>
      <c r="ASR2" s="2" t="s">
        <v>23</v>
      </c>
      <c r="ASS2" s="2" t="s">
        <v>23</v>
      </c>
      <c r="AST2" s="2">
        <v>7</v>
      </c>
      <c r="ASU2" s="2" t="s">
        <v>23</v>
      </c>
      <c r="ASV2" s="2" t="s">
        <v>23</v>
      </c>
      <c r="ASW2" s="2">
        <v>14</v>
      </c>
      <c r="ASX2" s="2" t="s">
        <v>23</v>
      </c>
      <c r="ASY2" s="2">
        <v>2358115</v>
      </c>
      <c r="ASZ2" s="2">
        <v>12</v>
      </c>
      <c r="ATA2" s="2" t="s">
        <v>23</v>
      </c>
      <c r="ATB2" s="2" t="s">
        <v>23</v>
      </c>
      <c r="ATC2" s="2">
        <v>9</v>
      </c>
      <c r="ATD2" s="2" t="s">
        <v>23</v>
      </c>
      <c r="ATE2" s="2" t="s">
        <v>23</v>
      </c>
      <c r="ATF2" s="2">
        <v>2</v>
      </c>
      <c r="ATG2" s="2" t="s">
        <v>23</v>
      </c>
      <c r="ATH2" s="2">
        <v>2</v>
      </c>
      <c r="ATI2" s="2" t="s">
        <v>23</v>
      </c>
      <c r="ATJ2" s="2" t="s">
        <v>23</v>
      </c>
      <c r="ATK2" s="2"/>
      <c r="ATL2" s="2"/>
      <c r="ATM2" s="2"/>
      <c r="ATN2" s="2">
        <v>2</v>
      </c>
      <c r="ATO2" s="2" t="s">
        <v>23</v>
      </c>
      <c r="ATP2" s="2" t="s">
        <v>23</v>
      </c>
      <c r="ATQ2" s="2">
        <v>1</v>
      </c>
      <c r="ATR2" s="2" t="s">
        <v>23</v>
      </c>
      <c r="ATS2" s="2">
        <v>1</v>
      </c>
      <c r="ATT2" s="2" t="s">
        <v>23</v>
      </c>
      <c r="ATU2" s="2" t="s">
        <v>23</v>
      </c>
      <c r="ATV2" s="2">
        <v>1</v>
      </c>
      <c r="ATW2" s="2" t="s">
        <v>23</v>
      </c>
      <c r="ATX2" s="2" t="s">
        <v>23</v>
      </c>
      <c r="ATY2" s="2">
        <v>1</v>
      </c>
      <c r="ATZ2" s="2" t="s">
        <v>23</v>
      </c>
      <c r="AUA2" s="2">
        <v>1</v>
      </c>
      <c r="AUB2" s="2" t="s">
        <v>23</v>
      </c>
      <c r="AUC2" s="2" t="s">
        <v>23</v>
      </c>
      <c r="AUD2" s="2"/>
      <c r="AUE2" s="2"/>
      <c r="AUF2" s="2"/>
      <c r="AUG2" s="2">
        <v>1</v>
      </c>
      <c r="AUH2" s="2" t="s">
        <v>23</v>
      </c>
      <c r="AUI2" s="2" t="s">
        <v>23</v>
      </c>
      <c r="AUJ2" s="2">
        <v>7</v>
      </c>
      <c r="AUK2" s="2" t="s">
        <v>23</v>
      </c>
      <c r="AUL2" s="2">
        <v>71453</v>
      </c>
      <c r="AUM2" s="2">
        <v>12</v>
      </c>
      <c r="AUN2" s="2">
        <v>10</v>
      </c>
      <c r="AUO2" s="2">
        <v>20</v>
      </c>
      <c r="AUP2" s="2" t="s">
        <v>23</v>
      </c>
      <c r="AUQ2" s="2">
        <v>2949406</v>
      </c>
      <c r="AUR2" s="2">
        <v>14</v>
      </c>
      <c r="AUS2" s="2" t="s">
        <v>23</v>
      </c>
      <c r="AUT2" s="2">
        <v>323369</v>
      </c>
      <c r="AUU2" s="2">
        <v>18</v>
      </c>
      <c r="AUV2" s="2">
        <v>1621300</v>
      </c>
      <c r="AUW2" s="2">
        <v>2626037</v>
      </c>
      <c r="AUX2" s="2">
        <v>8</v>
      </c>
      <c r="AUY2" s="2">
        <v>305184</v>
      </c>
      <c r="AUZ2" s="2">
        <v>1</v>
      </c>
      <c r="AVA2" s="2" t="s">
        <v>23</v>
      </c>
      <c r="AVB2" s="2" t="s">
        <v>23</v>
      </c>
      <c r="AVC2" s="2">
        <v>2</v>
      </c>
      <c r="AVD2" s="2" t="s">
        <v>23</v>
      </c>
      <c r="AVE2" s="2" t="s">
        <v>23</v>
      </c>
      <c r="AVF2" s="2">
        <v>8</v>
      </c>
      <c r="AVG2" s="2" t="s">
        <v>23</v>
      </c>
      <c r="AVH2" s="2">
        <v>121458</v>
      </c>
      <c r="AVI2" s="2">
        <v>5</v>
      </c>
      <c r="AVJ2" s="2" t="s">
        <v>23</v>
      </c>
      <c r="AVK2" s="2">
        <v>44788</v>
      </c>
      <c r="AVL2" s="2">
        <v>7</v>
      </c>
      <c r="AVM2" s="2" t="s">
        <v>23</v>
      </c>
      <c r="AVN2" s="2">
        <v>76670</v>
      </c>
      <c r="AVO2" s="2">
        <v>7</v>
      </c>
      <c r="AVP2" s="2" t="s">
        <v>23</v>
      </c>
      <c r="AVQ2" s="2">
        <v>13</v>
      </c>
      <c r="AVR2" s="2">
        <v>214678</v>
      </c>
      <c r="AVS2" s="2">
        <v>15</v>
      </c>
      <c r="AVT2" s="2">
        <v>636882</v>
      </c>
      <c r="AVU2" s="2"/>
      <c r="AVV2" s="2"/>
      <c r="AVW2" s="2"/>
      <c r="AVX2" s="2"/>
      <c r="AVY2" s="2"/>
      <c r="AVZ2" s="2"/>
      <c r="AWA2" s="2"/>
      <c r="AWB2" s="2"/>
      <c r="AWC2" s="2"/>
      <c r="AWD2" s="2"/>
      <c r="AWE2" s="2"/>
      <c r="AWF2" s="2"/>
      <c r="AWG2" s="2"/>
      <c r="AWH2" s="2"/>
      <c r="AWI2" s="2"/>
      <c r="AWJ2" s="2"/>
      <c r="AWK2" s="2">
        <v>1</v>
      </c>
      <c r="AWL2" s="2" t="s">
        <v>23</v>
      </c>
      <c r="AWM2" s="2" t="s">
        <v>23</v>
      </c>
      <c r="AWN2" s="2">
        <v>8</v>
      </c>
      <c r="AWO2" s="2">
        <v>192831</v>
      </c>
      <c r="AWP2" s="2">
        <v>8</v>
      </c>
      <c r="AWQ2" s="2">
        <v>192831</v>
      </c>
      <c r="AWR2" s="2">
        <v>154595</v>
      </c>
      <c r="AWS2" s="2">
        <v>3</v>
      </c>
      <c r="AWT2" s="2">
        <v>13365</v>
      </c>
      <c r="AWU2" s="2">
        <v>5073</v>
      </c>
      <c r="AWV2" s="2">
        <v>6</v>
      </c>
      <c r="AWW2" s="2">
        <v>179466</v>
      </c>
      <c r="AWX2" s="2">
        <v>149522</v>
      </c>
      <c r="AWY2" s="2">
        <v>1</v>
      </c>
      <c r="AWZ2" s="2" t="s">
        <v>23</v>
      </c>
      <c r="AXA2" s="2">
        <v>1</v>
      </c>
      <c r="AXB2" s="2" t="s">
        <v>23</v>
      </c>
      <c r="AXC2" s="2" t="s">
        <v>23</v>
      </c>
      <c r="AXD2" s="2">
        <v>1</v>
      </c>
      <c r="AXE2" s="2" t="s">
        <v>23</v>
      </c>
      <c r="AXF2" s="2" t="s">
        <v>23</v>
      </c>
      <c r="AXG2" s="2"/>
      <c r="AXH2" s="2"/>
      <c r="AXI2" s="2"/>
      <c r="AXJ2" s="2">
        <v>8</v>
      </c>
      <c r="AXK2" s="2" t="s">
        <v>23</v>
      </c>
      <c r="AXL2" s="2">
        <v>8</v>
      </c>
      <c r="AXM2" s="2" t="s">
        <v>23</v>
      </c>
      <c r="AXN2" s="2" t="s">
        <v>23</v>
      </c>
      <c r="AXO2" s="2">
        <v>3</v>
      </c>
      <c r="AXP2" s="2" t="s">
        <v>23</v>
      </c>
      <c r="AXQ2" s="2" t="s">
        <v>23</v>
      </c>
      <c r="AXR2" s="2">
        <v>6</v>
      </c>
      <c r="AXS2" s="2">
        <v>179466</v>
      </c>
      <c r="AXT2" s="2">
        <v>149522</v>
      </c>
      <c r="AXU2" s="2">
        <v>8</v>
      </c>
      <c r="AXV2" s="2">
        <v>403831</v>
      </c>
      <c r="AXW2" s="2">
        <v>1</v>
      </c>
      <c r="AXX2" s="2" t="s">
        <v>23</v>
      </c>
      <c r="AXY2" s="2" t="s">
        <v>23</v>
      </c>
      <c r="AXZ2" s="2">
        <v>8</v>
      </c>
      <c r="AYA2" s="2" t="s">
        <v>23</v>
      </c>
      <c r="AYB2" s="2">
        <v>343325</v>
      </c>
      <c r="AYC2" s="2">
        <v>5</v>
      </c>
      <c r="AYD2" s="2" t="s">
        <v>23</v>
      </c>
      <c r="AYE2" s="2">
        <v>21218</v>
      </c>
      <c r="AYF2" s="2">
        <v>6</v>
      </c>
      <c r="AYG2" s="2">
        <v>354641</v>
      </c>
      <c r="AYH2" s="2">
        <v>322107</v>
      </c>
      <c r="AYI2" s="2">
        <v>4</v>
      </c>
      <c r="AYJ2" s="2" t="s">
        <v>23</v>
      </c>
      <c r="AYK2" s="2">
        <v>4</v>
      </c>
      <c r="AYL2" s="2" t="s">
        <v>23</v>
      </c>
      <c r="AYM2" s="2" t="s">
        <v>23</v>
      </c>
      <c r="AYN2" s="2">
        <v>3</v>
      </c>
      <c r="AYO2" s="2" t="s">
        <v>23</v>
      </c>
      <c r="AYP2" s="2" t="s">
        <v>23</v>
      </c>
      <c r="AYQ2" s="2">
        <v>3</v>
      </c>
      <c r="AYR2" s="2" t="s">
        <v>23</v>
      </c>
      <c r="AYS2" s="2" t="s">
        <v>23</v>
      </c>
      <c r="AYT2" s="2">
        <v>6</v>
      </c>
      <c r="AYU2" s="2" t="s">
        <v>23</v>
      </c>
      <c r="AYV2" s="2">
        <v>1</v>
      </c>
      <c r="AYW2" s="2" t="s">
        <v>23</v>
      </c>
      <c r="AYX2" s="2" t="s">
        <v>23</v>
      </c>
      <c r="AYY2" s="2">
        <v>6</v>
      </c>
      <c r="AYZ2" s="2" t="s">
        <v>23</v>
      </c>
      <c r="AZA2" s="2" t="s">
        <v>23</v>
      </c>
      <c r="AZB2" s="2">
        <v>4</v>
      </c>
      <c r="AZC2" s="2" t="s">
        <v>23</v>
      </c>
      <c r="AZD2" s="2" t="s">
        <v>23</v>
      </c>
      <c r="AZE2" s="2">
        <v>5</v>
      </c>
      <c r="AZF2" s="2" t="s">
        <v>23</v>
      </c>
      <c r="AZG2" s="2" t="s">
        <v>23</v>
      </c>
      <c r="AZH2" s="2">
        <v>4</v>
      </c>
      <c r="AZI2" s="2">
        <v>15950</v>
      </c>
      <c r="AZJ2" s="2">
        <v>4</v>
      </c>
      <c r="AZK2" s="2">
        <v>15950</v>
      </c>
      <c r="AZL2" s="2">
        <v>11172</v>
      </c>
      <c r="AZM2" s="2">
        <v>2</v>
      </c>
      <c r="AZN2" s="2" t="s">
        <v>23</v>
      </c>
      <c r="AZO2" s="2" t="s">
        <v>23</v>
      </c>
      <c r="AZP2" s="2">
        <v>2</v>
      </c>
      <c r="AZQ2" s="2" t="s">
        <v>23</v>
      </c>
      <c r="AZR2" s="2" t="s">
        <v>23</v>
      </c>
      <c r="AZS2" s="2">
        <v>1</v>
      </c>
      <c r="AZT2" s="2" t="s">
        <v>23</v>
      </c>
      <c r="AZU2" s="2">
        <v>1</v>
      </c>
      <c r="AZV2" s="2" t="s">
        <v>23</v>
      </c>
      <c r="AZW2" s="2" t="s">
        <v>23</v>
      </c>
      <c r="AZX2" s="2">
        <v>1</v>
      </c>
      <c r="AZY2" s="2" t="s">
        <v>23</v>
      </c>
      <c r="AZZ2" s="2" t="s">
        <v>23</v>
      </c>
      <c r="BAA2" s="2"/>
      <c r="BAB2" s="2"/>
      <c r="BAC2" s="2"/>
      <c r="BAD2" s="2">
        <v>4</v>
      </c>
      <c r="BAE2" s="2" t="s">
        <v>23</v>
      </c>
      <c r="BAF2" s="2">
        <v>4</v>
      </c>
      <c r="BAG2" s="2" t="s">
        <v>23</v>
      </c>
      <c r="BAH2" s="2" t="s">
        <v>23</v>
      </c>
      <c r="BAI2" s="2">
        <v>2</v>
      </c>
      <c r="BAJ2" s="2" t="s">
        <v>23</v>
      </c>
      <c r="BAK2" s="2" t="s">
        <v>23</v>
      </c>
      <c r="BAL2" s="2">
        <v>2</v>
      </c>
      <c r="BAM2" s="2" t="s">
        <v>23</v>
      </c>
      <c r="BAN2" s="2" t="s">
        <v>23</v>
      </c>
      <c r="BAO2" s="2">
        <v>15</v>
      </c>
      <c r="BAP2" s="2" t="s">
        <v>23</v>
      </c>
      <c r="BAQ2" s="2">
        <v>531857</v>
      </c>
      <c r="BAR2" s="2">
        <v>8</v>
      </c>
      <c r="BAS2" s="2" t="s">
        <v>23</v>
      </c>
      <c r="BAT2" s="2">
        <v>30981</v>
      </c>
      <c r="BAU2" s="2">
        <v>11</v>
      </c>
      <c r="BAV2" s="2">
        <v>564849</v>
      </c>
      <c r="BAW2" s="2">
        <v>500876</v>
      </c>
      <c r="BAX2" s="2">
        <v>5</v>
      </c>
      <c r="BAY2" s="2" t="s">
        <v>23</v>
      </c>
      <c r="BAZ2" s="2">
        <v>5</v>
      </c>
      <c r="BBA2" s="2" t="s">
        <v>23</v>
      </c>
      <c r="BBB2" s="2">
        <v>62024</v>
      </c>
      <c r="BBC2" s="2">
        <v>4</v>
      </c>
      <c r="BBD2" s="2">
        <v>11880</v>
      </c>
      <c r="BBE2" s="2" t="s">
        <v>23</v>
      </c>
      <c r="BBF2" s="2">
        <v>3</v>
      </c>
      <c r="BBG2" s="2" t="s">
        <v>23</v>
      </c>
      <c r="BBH2" s="2" t="s">
        <v>23</v>
      </c>
      <c r="BBI2" s="2">
        <v>4</v>
      </c>
      <c r="BBJ2" s="2">
        <v>24270</v>
      </c>
      <c r="BBK2" s="2">
        <v>4</v>
      </c>
      <c r="BBL2" s="2">
        <v>24270</v>
      </c>
      <c r="BBM2" s="2">
        <v>22765</v>
      </c>
      <c r="BBN2" s="2">
        <v>2</v>
      </c>
      <c r="BBO2" s="2" t="s">
        <v>23</v>
      </c>
      <c r="BBP2" s="2" t="s">
        <v>23</v>
      </c>
      <c r="BBQ2" s="2">
        <v>3</v>
      </c>
      <c r="BBR2" s="2" t="s">
        <v>23</v>
      </c>
      <c r="BBS2" s="2" t="s">
        <v>23</v>
      </c>
      <c r="BBT2" s="2"/>
      <c r="BBU2" s="2"/>
      <c r="BBV2" s="2"/>
      <c r="BBW2" s="2"/>
      <c r="BBX2" s="2"/>
      <c r="BBY2" s="2"/>
      <c r="BBZ2" s="2"/>
      <c r="BCA2" s="2"/>
      <c r="BCB2" s="2">
        <v>4</v>
      </c>
      <c r="BCC2" s="2">
        <v>24270</v>
      </c>
      <c r="BCD2" s="2">
        <v>4</v>
      </c>
      <c r="BCE2" s="2">
        <v>24270</v>
      </c>
      <c r="BCF2" s="2">
        <v>22765</v>
      </c>
      <c r="BCG2" s="2">
        <v>2</v>
      </c>
      <c r="BCH2" s="2" t="s">
        <v>23</v>
      </c>
      <c r="BCI2" s="2" t="s">
        <v>23</v>
      </c>
      <c r="BCJ2" s="2">
        <v>3</v>
      </c>
      <c r="BCK2" s="2" t="s">
        <v>23</v>
      </c>
      <c r="BCL2" s="2" t="s">
        <v>23</v>
      </c>
      <c r="BCM2" s="2">
        <v>13</v>
      </c>
      <c r="BCN2" s="2" t="s">
        <v>23</v>
      </c>
      <c r="BCO2" s="2">
        <v>1</v>
      </c>
      <c r="BCP2" s="2" t="s">
        <v>23</v>
      </c>
      <c r="BCQ2" s="2" t="s">
        <v>23</v>
      </c>
      <c r="BCR2" s="2">
        <v>13</v>
      </c>
      <c r="BCS2" s="2" t="s">
        <v>23</v>
      </c>
      <c r="BCT2" s="2">
        <v>469833</v>
      </c>
      <c r="BCU2" s="2">
        <v>7</v>
      </c>
      <c r="BCV2" s="2" t="s">
        <v>23</v>
      </c>
      <c r="BCW2" s="2" t="s">
        <v>23</v>
      </c>
      <c r="BCX2" s="2">
        <v>10</v>
      </c>
      <c r="BCY2" s="2" t="s">
        <v>23</v>
      </c>
      <c r="BCZ2" s="2" t="s">
        <v>23</v>
      </c>
      <c r="BDA2" s="2">
        <v>18</v>
      </c>
      <c r="BDB2" s="2">
        <v>2882826</v>
      </c>
      <c r="BDC2" s="2">
        <v>4</v>
      </c>
      <c r="BDD2" s="2" t="s">
        <v>23</v>
      </c>
      <c r="BDE2" s="2" t="s">
        <v>23</v>
      </c>
      <c r="BDF2" s="2">
        <v>7</v>
      </c>
      <c r="BDG2" s="2" t="s">
        <v>23</v>
      </c>
      <c r="BDH2" s="2" t="s">
        <v>23</v>
      </c>
      <c r="BDI2" s="2">
        <v>16</v>
      </c>
      <c r="BDJ2" s="2">
        <v>2130710</v>
      </c>
      <c r="BDK2" s="2">
        <v>2827948</v>
      </c>
      <c r="BDL2" s="2">
        <v>12</v>
      </c>
      <c r="BDM2" s="2" t="s">
        <v>23</v>
      </c>
      <c r="BDN2" s="2">
        <v>278581</v>
      </c>
      <c r="BDO2" s="2">
        <v>14</v>
      </c>
      <c r="BDP2" s="2" t="s">
        <v>23</v>
      </c>
      <c r="BDQ2" s="2">
        <v>2549367</v>
      </c>
    </row>
    <row r="3" spans="1:1473" x14ac:dyDescent="0.25">
      <c r="A3" s="2">
        <v>2014</v>
      </c>
      <c r="B3" s="2">
        <v>21</v>
      </c>
      <c r="C3" s="2">
        <v>2818693</v>
      </c>
      <c r="D3" s="2">
        <v>2</v>
      </c>
      <c r="E3" s="2" t="s">
        <v>23</v>
      </c>
      <c r="F3" s="2" t="s">
        <v>23</v>
      </c>
      <c r="G3" s="2">
        <v>16</v>
      </c>
      <c r="H3" s="2">
        <v>2399968</v>
      </c>
      <c r="I3" s="2">
        <v>3</v>
      </c>
      <c r="J3" s="2">
        <v>13500</v>
      </c>
      <c r="K3" s="2">
        <v>3</v>
      </c>
      <c r="L3" s="2">
        <v>13500</v>
      </c>
      <c r="M3" s="2">
        <v>15000</v>
      </c>
      <c r="N3" s="2">
        <v>3</v>
      </c>
      <c r="O3" s="2">
        <v>13500</v>
      </c>
      <c r="P3" s="2">
        <v>15000</v>
      </c>
      <c r="Q3" s="2">
        <v>3</v>
      </c>
      <c r="R3" s="2">
        <v>13500</v>
      </c>
      <c r="S3" s="2">
        <v>3</v>
      </c>
      <c r="T3" s="2">
        <v>13500</v>
      </c>
      <c r="U3" s="2">
        <v>15000</v>
      </c>
      <c r="V3" s="2">
        <v>3</v>
      </c>
      <c r="W3" s="2">
        <v>13500</v>
      </c>
      <c r="X3" s="2">
        <v>15000</v>
      </c>
      <c r="Y3" s="2">
        <v>1</v>
      </c>
      <c r="Z3" s="2" t="s">
        <v>23</v>
      </c>
      <c r="AA3" s="2">
        <v>1</v>
      </c>
      <c r="AB3" s="2" t="s">
        <v>23</v>
      </c>
      <c r="AC3" s="2" t="s">
        <v>23</v>
      </c>
      <c r="AD3" s="2">
        <v>1</v>
      </c>
      <c r="AE3" s="2" t="s">
        <v>23</v>
      </c>
      <c r="AF3" s="2" t="s">
        <v>23</v>
      </c>
      <c r="AG3" s="2">
        <v>1</v>
      </c>
      <c r="AH3" s="2" t="s">
        <v>23</v>
      </c>
      <c r="AI3" s="2">
        <v>1</v>
      </c>
      <c r="AJ3" s="2" t="s">
        <v>23</v>
      </c>
      <c r="AK3" s="2" t="s">
        <v>23</v>
      </c>
      <c r="AL3" s="2">
        <v>1</v>
      </c>
      <c r="AM3" s="2" t="s">
        <v>23</v>
      </c>
      <c r="AN3" s="2" t="s">
        <v>23</v>
      </c>
      <c r="AO3" s="2"/>
      <c r="AP3" s="2"/>
      <c r="AQ3" s="2"/>
      <c r="AR3" s="2"/>
      <c r="AS3" s="2"/>
      <c r="AT3" s="2"/>
      <c r="AU3" s="2"/>
      <c r="AV3" s="2"/>
      <c r="AW3" s="2"/>
      <c r="AX3" s="2"/>
      <c r="AY3" s="2"/>
      <c r="AZ3" s="2"/>
      <c r="BA3" s="2"/>
      <c r="BB3" s="2"/>
      <c r="BC3" s="2"/>
      <c r="BD3" s="2"/>
      <c r="BE3" s="2">
        <v>10</v>
      </c>
      <c r="BF3" s="2">
        <v>162623</v>
      </c>
      <c r="BG3" s="2"/>
      <c r="BH3" s="2"/>
      <c r="BI3" s="2"/>
      <c r="BJ3" s="2">
        <v>10</v>
      </c>
      <c r="BK3" s="2">
        <v>162623</v>
      </c>
      <c r="BL3" s="2">
        <v>94433</v>
      </c>
      <c r="BM3" s="2">
        <v>2</v>
      </c>
      <c r="BN3" s="2" t="s">
        <v>23</v>
      </c>
      <c r="BO3" s="2" t="s">
        <v>23</v>
      </c>
      <c r="BP3" s="2">
        <v>10</v>
      </c>
      <c r="BQ3" s="2" t="s">
        <v>23</v>
      </c>
      <c r="BR3" s="2" t="s">
        <v>23</v>
      </c>
      <c r="BS3" s="2">
        <v>3</v>
      </c>
      <c r="BT3" s="2">
        <v>1965</v>
      </c>
      <c r="BU3" s="2"/>
      <c r="BV3" s="2"/>
      <c r="BW3" s="2"/>
      <c r="BX3" s="2">
        <v>3</v>
      </c>
      <c r="BY3" s="2">
        <v>1965</v>
      </c>
      <c r="BZ3" s="2">
        <v>951</v>
      </c>
      <c r="CA3" s="2">
        <v>1</v>
      </c>
      <c r="CB3" s="2" t="s">
        <v>23</v>
      </c>
      <c r="CC3" s="2" t="s">
        <v>23</v>
      </c>
      <c r="CD3" s="2">
        <v>3</v>
      </c>
      <c r="CE3" s="2" t="s">
        <v>23</v>
      </c>
      <c r="CF3" s="2" t="s">
        <v>23</v>
      </c>
      <c r="CG3" s="2">
        <v>9</v>
      </c>
      <c r="CH3" s="2">
        <v>160658</v>
      </c>
      <c r="CI3" s="2"/>
      <c r="CJ3" s="2"/>
      <c r="CK3" s="2"/>
      <c r="CL3" s="2">
        <v>9</v>
      </c>
      <c r="CM3" s="2">
        <v>160658</v>
      </c>
      <c r="CN3" s="2">
        <v>93482</v>
      </c>
      <c r="CO3" s="2">
        <v>1</v>
      </c>
      <c r="CP3" s="2" t="s">
        <v>23</v>
      </c>
      <c r="CQ3" s="2" t="s">
        <v>23</v>
      </c>
      <c r="CR3" s="2">
        <v>9</v>
      </c>
      <c r="CS3" s="2" t="s">
        <v>23</v>
      </c>
      <c r="CT3" s="2" t="s">
        <v>23</v>
      </c>
      <c r="CU3" s="2">
        <v>2</v>
      </c>
      <c r="CV3" s="2" t="s">
        <v>23</v>
      </c>
      <c r="CW3" s="2">
        <v>2</v>
      </c>
      <c r="CX3" s="2" t="s">
        <v>23</v>
      </c>
      <c r="CY3" s="2" t="s">
        <v>23</v>
      </c>
      <c r="CZ3" s="2">
        <v>2</v>
      </c>
      <c r="DA3" s="2" t="s">
        <v>23</v>
      </c>
      <c r="DB3" s="2" t="s">
        <v>23</v>
      </c>
      <c r="DC3" s="2">
        <v>1</v>
      </c>
      <c r="DD3" s="2" t="s">
        <v>23</v>
      </c>
      <c r="DE3" s="2">
        <v>1</v>
      </c>
      <c r="DF3" s="2" t="s">
        <v>23</v>
      </c>
      <c r="DG3" s="2" t="s">
        <v>23</v>
      </c>
      <c r="DH3" s="2">
        <v>1</v>
      </c>
      <c r="DI3" s="2" t="s">
        <v>23</v>
      </c>
      <c r="DJ3" s="2" t="s">
        <v>23</v>
      </c>
      <c r="DK3" s="2">
        <v>2</v>
      </c>
      <c r="DL3" s="2" t="s">
        <v>23</v>
      </c>
      <c r="DM3" s="2">
        <v>2</v>
      </c>
      <c r="DN3" s="2" t="s">
        <v>23</v>
      </c>
      <c r="DO3" s="2" t="s">
        <v>23</v>
      </c>
      <c r="DP3" s="2">
        <v>2</v>
      </c>
      <c r="DQ3" s="2" t="s">
        <v>23</v>
      </c>
      <c r="DR3" s="2" t="s">
        <v>23</v>
      </c>
      <c r="DS3" s="2">
        <v>2</v>
      </c>
      <c r="DT3" s="2" t="s">
        <v>23</v>
      </c>
      <c r="DU3" s="2">
        <v>2</v>
      </c>
      <c r="DV3" s="2" t="s">
        <v>23</v>
      </c>
      <c r="DW3" s="2" t="s">
        <v>23</v>
      </c>
      <c r="DX3" s="2"/>
      <c r="DY3" s="2"/>
      <c r="DZ3" s="2"/>
      <c r="EA3" s="2">
        <v>2</v>
      </c>
      <c r="EB3" s="2" t="s">
        <v>23</v>
      </c>
      <c r="EC3" s="2" t="s">
        <v>23</v>
      </c>
      <c r="ED3" s="2">
        <v>2</v>
      </c>
      <c r="EE3" s="2" t="s">
        <v>23</v>
      </c>
      <c r="EF3" s="2">
        <v>2</v>
      </c>
      <c r="EG3" s="2" t="s">
        <v>23</v>
      </c>
      <c r="EH3" s="2" t="s">
        <v>23</v>
      </c>
      <c r="EI3" s="2"/>
      <c r="EJ3" s="2"/>
      <c r="EK3" s="2"/>
      <c r="EL3" s="2">
        <v>2</v>
      </c>
      <c r="EM3" s="2" t="s">
        <v>23</v>
      </c>
      <c r="EN3" s="2" t="s">
        <v>23</v>
      </c>
      <c r="EO3" s="2">
        <v>3</v>
      </c>
      <c r="EP3" s="2">
        <v>3974</v>
      </c>
      <c r="EQ3" s="2">
        <v>3</v>
      </c>
      <c r="ER3" s="2">
        <v>3974</v>
      </c>
      <c r="ES3" s="2">
        <v>968</v>
      </c>
      <c r="ET3" s="2">
        <v>1</v>
      </c>
      <c r="EU3" s="2" t="s">
        <v>23</v>
      </c>
      <c r="EV3" s="2" t="s">
        <v>23</v>
      </c>
      <c r="EW3" s="2">
        <v>2</v>
      </c>
      <c r="EX3" s="2" t="s">
        <v>23</v>
      </c>
      <c r="EY3" s="2" t="s">
        <v>23</v>
      </c>
      <c r="EZ3" s="2">
        <v>3</v>
      </c>
      <c r="FA3" s="2">
        <v>3974</v>
      </c>
      <c r="FB3" s="2">
        <v>3</v>
      </c>
      <c r="FC3" s="2">
        <v>3974</v>
      </c>
      <c r="FD3" s="2">
        <v>968</v>
      </c>
      <c r="FE3" s="2">
        <v>1</v>
      </c>
      <c r="FF3" s="2" t="s">
        <v>23</v>
      </c>
      <c r="FG3" s="2" t="s">
        <v>23</v>
      </c>
      <c r="FH3" s="2">
        <v>2</v>
      </c>
      <c r="FI3" s="2" t="s">
        <v>23</v>
      </c>
      <c r="FJ3" s="2" t="s">
        <v>23</v>
      </c>
      <c r="FK3" s="2">
        <v>2</v>
      </c>
      <c r="FL3" s="2" t="s">
        <v>23</v>
      </c>
      <c r="FM3" s="2">
        <v>2</v>
      </c>
      <c r="FN3" s="2" t="s">
        <v>23</v>
      </c>
      <c r="FO3" s="2" t="s">
        <v>23</v>
      </c>
      <c r="FP3" s="2"/>
      <c r="FQ3" s="2"/>
      <c r="FR3" s="2"/>
      <c r="FS3" s="2">
        <v>2</v>
      </c>
      <c r="FT3" s="2" t="s">
        <v>23</v>
      </c>
      <c r="FU3" s="2" t="s">
        <v>23</v>
      </c>
      <c r="FV3" s="2">
        <v>2</v>
      </c>
      <c r="FW3" s="2" t="s">
        <v>23</v>
      </c>
      <c r="FX3" s="2">
        <v>2</v>
      </c>
      <c r="FY3" s="2" t="s">
        <v>23</v>
      </c>
      <c r="FZ3" s="2" t="s">
        <v>23</v>
      </c>
      <c r="GA3" s="2"/>
      <c r="GB3" s="2"/>
      <c r="GC3" s="2"/>
      <c r="GD3" s="2">
        <v>2</v>
      </c>
      <c r="GE3" s="2" t="s">
        <v>23</v>
      </c>
      <c r="GF3" s="2" t="s">
        <v>23</v>
      </c>
      <c r="GG3" s="2">
        <v>7</v>
      </c>
      <c r="GH3" s="2">
        <v>19605</v>
      </c>
      <c r="GI3" s="2"/>
      <c r="GJ3" s="2"/>
      <c r="GK3" s="2"/>
      <c r="GL3" s="2">
        <v>7</v>
      </c>
      <c r="GM3" s="2">
        <v>19605</v>
      </c>
      <c r="GN3" s="2">
        <v>14764</v>
      </c>
      <c r="GO3" s="2">
        <v>2</v>
      </c>
      <c r="GP3" s="2" t="s">
        <v>23</v>
      </c>
      <c r="GQ3" s="2" t="s">
        <v>23</v>
      </c>
      <c r="GR3" s="2">
        <v>5</v>
      </c>
      <c r="GS3" s="2" t="s">
        <v>23</v>
      </c>
      <c r="GT3" s="2" t="s">
        <v>23</v>
      </c>
      <c r="GU3" s="2">
        <v>3</v>
      </c>
      <c r="GV3" s="2">
        <v>5100</v>
      </c>
      <c r="GW3" s="2"/>
      <c r="GX3" s="2"/>
      <c r="GY3" s="2"/>
      <c r="GZ3" s="2">
        <v>3</v>
      </c>
      <c r="HA3" s="2">
        <v>5100</v>
      </c>
      <c r="HB3" s="2">
        <v>2500</v>
      </c>
      <c r="HC3" s="2">
        <v>1</v>
      </c>
      <c r="HD3" s="2" t="s">
        <v>23</v>
      </c>
      <c r="HE3" s="2" t="s">
        <v>23</v>
      </c>
      <c r="HF3" s="2">
        <v>2</v>
      </c>
      <c r="HG3" s="2" t="s">
        <v>23</v>
      </c>
      <c r="HH3" s="2" t="s">
        <v>23</v>
      </c>
      <c r="HI3" s="2">
        <v>7</v>
      </c>
      <c r="HJ3" s="2">
        <v>14505</v>
      </c>
      <c r="HK3" s="2"/>
      <c r="HL3" s="2"/>
      <c r="HM3" s="2"/>
      <c r="HN3" s="2">
        <v>7</v>
      </c>
      <c r="HO3" s="2">
        <v>14505</v>
      </c>
      <c r="HP3" s="2">
        <v>12264</v>
      </c>
      <c r="HQ3" s="2">
        <v>2</v>
      </c>
      <c r="HR3" s="2" t="s">
        <v>23</v>
      </c>
      <c r="HS3" s="2" t="s">
        <v>23</v>
      </c>
      <c r="HT3" s="2">
        <v>5</v>
      </c>
      <c r="HU3" s="2" t="s">
        <v>23</v>
      </c>
      <c r="HV3" s="2" t="s">
        <v>23</v>
      </c>
      <c r="HW3" s="2"/>
      <c r="HX3" s="2"/>
      <c r="HY3" s="2"/>
      <c r="HZ3" s="2"/>
      <c r="IA3" s="2"/>
      <c r="IB3" s="2"/>
      <c r="IC3" s="2"/>
      <c r="ID3" s="2"/>
      <c r="IE3" s="2"/>
      <c r="IF3" s="2"/>
      <c r="IG3" s="2"/>
      <c r="IH3" s="2"/>
      <c r="II3" s="2"/>
      <c r="IJ3" s="2"/>
      <c r="IK3" s="2"/>
      <c r="IL3" s="2"/>
      <c r="IM3" s="2"/>
      <c r="IN3" s="2"/>
      <c r="IO3" s="2"/>
      <c r="IP3" s="2"/>
      <c r="IQ3" s="2"/>
      <c r="IR3" s="2"/>
      <c r="IS3" s="2"/>
      <c r="IT3" s="2"/>
      <c r="IU3" s="2"/>
      <c r="IV3" s="2"/>
      <c r="IW3" s="2"/>
      <c r="IX3" s="2">
        <v>2</v>
      </c>
      <c r="IY3" s="2" t="s">
        <v>23</v>
      </c>
      <c r="IZ3" s="2">
        <v>2</v>
      </c>
      <c r="JA3" s="2" t="s">
        <v>23</v>
      </c>
      <c r="JB3" s="2" t="s">
        <v>23</v>
      </c>
      <c r="JC3" s="2">
        <v>2</v>
      </c>
      <c r="JD3" s="2" t="s">
        <v>23</v>
      </c>
      <c r="JE3" s="2" t="s">
        <v>23</v>
      </c>
      <c r="JF3" s="2">
        <v>2</v>
      </c>
      <c r="JG3" s="2" t="s">
        <v>23</v>
      </c>
      <c r="JH3" s="2">
        <v>2</v>
      </c>
      <c r="JI3" s="2" t="s">
        <v>23</v>
      </c>
      <c r="JJ3" s="2" t="s">
        <v>23</v>
      </c>
      <c r="JK3" s="2">
        <v>2</v>
      </c>
      <c r="JL3" s="2" t="s">
        <v>23</v>
      </c>
      <c r="JM3" s="2" t="s">
        <v>23</v>
      </c>
      <c r="JN3" s="2">
        <v>1</v>
      </c>
      <c r="JO3" s="2" t="s">
        <v>23</v>
      </c>
      <c r="JP3" s="2"/>
      <c r="JQ3" s="2"/>
      <c r="JR3" s="2"/>
      <c r="JS3" s="2">
        <v>1</v>
      </c>
      <c r="JT3" s="2" t="s">
        <v>23</v>
      </c>
      <c r="JU3" s="2" t="s">
        <v>23</v>
      </c>
      <c r="JV3" s="2">
        <v>1</v>
      </c>
      <c r="JW3" s="2" t="s">
        <v>23</v>
      </c>
      <c r="JX3" s="2" t="s">
        <v>23</v>
      </c>
      <c r="JY3" s="2"/>
      <c r="JZ3" s="2"/>
      <c r="KA3" s="2"/>
      <c r="KB3" s="2"/>
      <c r="KC3" s="2"/>
      <c r="KD3" s="2">
        <v>1</v>
      </c>
      <c r="KE3" s="2" t="s">
        <v>23</v>
      </c>
      <c r="KF3" s="2"/>
      <c r="KG3" s="2"/>
      <c r="KH3" s="2"/>
      <c r="KI3" s="2">
        <v>1</v>
      </c>
      <c r="KJ3" s="2" t="s">
        <v>23</v>
      </c>
      <c r="KK3" s="2" t="s">
        <v>23</v>
      </c>
      <c r="KL3" s="2">
        <v>1</v>
      </c>
      <c r="KM3" s="2" t="s">
        <v>23</v>
      </c>
      <c r="KN3" s="2" t="s">
        <v>23</v>
      </c>
      <c r="KO3" s="2">
        <v>3</v>
      </c>
      <c r="KP3" s="2">
        <v>13500</v>
      </c>
      <c r="KQ3" s="2">
        <v>3</v>
      </c>
      <c r="KR3" s="2">
        <v>13500</v>
      </c>
      <c r="KS3" s="2">
        <v>15000</v>
      </c>
      <c r="KT3" s="2"/>
      <c r="KU3" s="2"/>
      <c r="KV3" s="2"/>
      <c r="KW3" s="2">
        <v>3</v>
      </c>
      <c r="KX3" s="2">
        <v>13500</v>
      </c>
      <c r="KY3" s="2">
        <v>15000</v>
      </c>
      <c r="KZ3" s="2">
        <v>3</v>
      </c>
      <c r="LA3" s="2">
        <v>13500</v>
      </c>
      <c r="LB3" s="2">
        <v>3</v>
      </c>
      <c r="LC3" s="2">
        <v>13500</v>
      </c>
      <c r="LD3" s="2">
        <v>15000</v>
      </c>
      <c r="LE3" s="2"/>
      <c r="LF3" s="2"/>
      <c r="LG3" s="2"/>
      <c r="LH3" s="2">
        <v>3</v>
      </c>
      <c r="LI3" s="2">
        <v>13500</v>
      </c>
      <c r="LJ3" s="2">
        <v>15000</v>
      </c>
      <c r="LK3" s="2">
        <v>2</v>
      </c>
      <c r="LL3" s="2" t="s">
        <v>23</v>
      </c>
      <c r="LM3" s="2"/>
      <c r="LN3" s="2"/>
      <c r="LO3" s="2"/>
      <c r="LP3" s="2">
        <v>2</v>
      </c>
      <c r="LQ3" s="2" t="s">
        <v>23</v>
      </c>
      <c r="LR3" s="2" t="s">
        <v>23</v>
      </c>
      <c r="LS3" s="2">
        <v>2</v>
      </c>
      <c r="LT3" s="2" t="s">
        <v>23</v>
      </c>
      <c r="LU3" s="2" t="s">
        <v>23</v>
      </c>
      <c r="LV3" s="2"/>
      <c r="LW3" s="2"/>
      <c r="LX3" s="2"/>
      <c r="LY3" s="2"/>
      <c r="LZ3" s="2"/>
      <c r="MA3" s="2">
        <v>2</v>
      </c>
      <c r="MB3" s="2" t="s">
        <v>23</v>
      </c>
      <c r="MC3" s="2"/>
      <c r="MD3" s="2"/>
      <c r="ME3" s="2"/>
      <c r="MF3" s="2">
        <v>2</v>
      </c>
      <c r="MG3" s="2" t="s">
        <v>23</v>
      </c>
      <c r="MH3" s="2" t="s">
        <v>23</v>
      </c>
      <c r="MI3" s="2">
        <v>2</v>
      </c>
      <c r="MJ3" s="2" t="s">
        <v>23</v>
      </c>
      <c r="MK3" s="2" t="s">
        <v>23</v>
      </c>
      <c r="ML3" s="2">
        <v>2</v>
      </c>
      <c r="MM3" s="2" t="s">
        <v>23</v>
      </c>
      <c r="MN3" s="2" t="s">
        <v>23</v>
      </c>
      <c r="MO3" s="2">
        <v>6</v>
      </c>
      <c r="MP3" s="2">
        <v>8398</v>
      </c>
      <c r="MQ3" s="2">
        <v>2</v>
      </c>
      <c r="MR3" s="2" t="s">
        <v>23</v>
      </c>
      <c r="MS3" s="2" t="s">
        <v>23</v>
      </c>
      <c r="MT3" s="2">
        <v>6</v>
      </c>
      <c r="MU3" s="2" t="s">
        <v>23</v>
      </c>
      <c r="MV3" s="2">
        <v>2452</v>
      </c>
      <c r="MW3" s="2">
        <v>4</v>
      </c>
      <c r="MX3" s="2">
        <v>3798</v>
      </c>
      <c r="MY3" s="2" t="s">
        <v>23</v>
      </c>
      <c r="MZ3" s="2">
        <v>2</v>
      </c>
      <c r="NA3" s="2" t="s">
        <v>23</v>
      </c>
      <c r="NB3" s="2" t="s">
        <v>23</v>
      </c>
      <c r="NC3" s="2">
        <v>3</v>
      </c>
      <c r="ND3" s="2">
        <v>4400</v>
      </c>
      <c r="NE3" s="2">
        <v>2</v>
      </c>
      <c r="NF3" s="2" t="s">
        <v>23</v>
      </c>
      <c r="NG3" s="2" t="s">
        <v>23</v>
      </c>
      <c r="NH3" s="2">
        <v>3</v>
      </c>
      <c r="NI3" s="2" t="s">
        <v>23</v>
      </c>
      <c r="NJ3" s="2">
        <v>700</v>
      </c>
      <c r="NK3" s="2">
        <v>1</v>
      </c>
      <c r="NL3" s="2" t="s">
        <v>23</v>
      </c>
      <c r="NM3" s="2" t="s">
        <v>23</v>
      </c>
      <c r="NN3" s="2">
        <v>2</v>
      </c>
      <c r="NO3" s="2" t="s">
        <v>23</v>
      </c>
      <c r="NP3" s="2" t="s">
        <v>23</v>
      </c>
      <c r="NQ3" s="2">
        <v>6</v>
      </c>
      <c r="NR3" s="2">
        <v>3998</v>
      </c>
      <c r="NS3" s="2">
        <v>6</v>
      </c>
      <c r="NT3" s="2">
        <v>3998</v>
      </c>
      <c r="NU3" s="2">
        <v>1752</v>
      </c>
      <c r="NV3" s="2">
        <v>4</v>
      </c>
      <c r="NW3" s="2" t="s">
        <v>23</v>
      </c>
      <c r="NX3" s="2" t="s">
        <v>23</v>
      </c>
      <c r="NY3" s="2">
        <v>2</v>
      </c>
      <c r="NZ3" s="2" t="s">
        <v>23</v>
      </c>
      <c r="OA3" s="2" t="s">
        <v>23</v>
      </c>
      <c r="OB3" s="2">
        <v>2</v>
      </c>
      <c r="OC3" s="2" t="s">
        <v>23</v>
      </c>
      <c r="OD3" s="2">
        <v>2</v>
      </c>
      <c r="OE3" s="2" t="s">
        <v>23</v>
      </c>
      <c r="OF3" s="2" t="s">
        <v>23</v>
      </c>
      <c r="OG3" s="2">
        <v>1</v>
      </c>
      <c r="OH3" s="2" t="s">
        <v>23</v>
      </c>
      <c r="OI3" s="2" t="s">
        <v>23</v>
      </c>
      <c r="OJ3" s="2">
        <v>1</v>
      </c>
      <c r="OK3" s="2" t="s">
        <v>23</v>
      </c>
      <c r="OL3" s="2" t="s">
        <v>23</v>
      </c>
      <c r="OM3" s="2"/>
      <c r="ON3" s="2"/>
      <c r="OO3" s="2"/>
      <c r="OP3" s="2"/>
      <c r="OQ3" s="2"/>
      <c r="OR3" s="2"/>
      <c r="OS3" s="2"/>
      <c r="OT3" s="2"/>
      <c r="OU3" s="2">
        <v>2</v>
      </c>
      <c r="OV3" s="2" t="s">
        <v>23</v>
      </c>
      <c r="OW3" s="2">
        <v>2</v>
      </c>
      <c r="OX3" s="2" t="s">
        <v>23</v>
      </c>
      <c r="OY3" s="2" t="s">
        <v>23</v>
      </c>
      <c r="OZ3" s="2">
        <v>1</v>
      </c>
      <c r="PA3" s="2" t="s">
        <v>23</v>
      </c>
      <c r="PB3" s="2" t="s">
        <v>23</v>
      </c>
      <c r="PC3" s="2">
        <v>1</v>
      </c>
      <c r="PD3" s="2" t="s">
        <v>23</v>
      </c>
      <c r="PE3" s="2" t="s">
        <v>23</v>
      </c>
      <c r="PF3" s="2">
        <v>7</v>
      </c>
      <c r="PG3" s="2">
        <v>31355</v>
      </c>
      <c r="PH3" s="2"/>
      <c r="PI3" s="2"/>
      <c r="PJ3" s="2"/>
      <c r="PK3" s="2"/>
      <c r="PL3" s="2"/>
      <c r="PM3" s="2"/>
      <c r="PN3" s="2">
        <v>7</v>
      </c>
      <c r="PO3" s="2">
        <v>31355</v>
      </c>
      <c r="PP3" s="2" t="s">
        <v>23</v>
      </c>
      <c r="PQ3" s="2">
        <v>6</v>
      </c>
      <c r="PR3" s="2" t="s">
        <v>23</v>
      </c>
      <c r="PS3" s="2">
        <v>10624</v>
      </c>
      <c r="PT3" s="2">
        <v>3</v>
      </c>
      <c r="PU3" s="2" t="s">
        <v>23</v>
      </c>
      <c r="PV3" s="2" t="s">
        <v>23</v>
      </c>
      <c r="PW3" s="2">
        <v>1</v>
      </c>
      <c r="PX3" s="2" t="s">
        <v>23</v>
      </c>
      <c r="PY3" s="2"/>
      <c r="PZ3" s="2"/>
      <c r="QA3" s="2"/>
      <c r="QB3" s="2">
        <v>1</v>
      </c>
      <c r="QC3" s="2" t="s">
        <v>23</v>
      </c>
      <c r="QD3" s="2" t="s">
        <v>23</v>
      </c>
      <c r="QE3" s="2">
        <v>1</v>
      </c>
      <c r="QF3" s="2" t="s">
        <v>23</v>
      </c>
      <c r="QG3" s="2" t="s">
        <v>23</v>
      </c>
      <c r="QH3" s="2">
        <v>1</v>
      </c>
      <c r="QI3" s="2" t="s">
        <v>23</v>
      </c>
      <c r="QJ3" s="2" t="s">
        <v>23</v>
      </c>
      <c r="QK3" s="2">
        <v>6</v>
      </c>
      <c r="QL3" s="2" t="s">
        <v>23</v>
      </c>
      <c r="QM3" s="2"/>
      <c r="QN3" s="2"/>
      <c r="QO3" s="2"/>
      <c r="QP3" s="2"/>
      <c r="QQ3" s="2"/>
      <c r="QR3" s="2"/>
      <c r="QS3" s="2">
        <v>6</v>
      </c>
      <c r="QT3" s="2" t="s">
        <v>23</v>
      </c>
      <c r="QU3" s="2" t="s">
        <v>23</v>
      </c>
      <c r="QV3" s="2">
        <v>5</v>
      </c>
      <c r="QW3" s="2">
        <v>28120</v>
      </c>
      <c r="QX3" s="2" t="s">
        <v>23</v>
      </c>
      <c r="QY3" s="2">
        <v>2</v>
      </c>
      <c r="QZ3" s="2" t="s">
        <v>23</v>
      </c>
      <c r="RA3" s="2" t="s">
        <v>23</v>
      </c>
      <c r="RB3" s="2">
        <v>4</v>
      </c>
      <c r="RC3" s="2" t="s">
        <v>23</v>
      </c>
      <c r="RD3" s="2">
        <v>4</v>
      </c>
      <c r="RE3" s="2" t="s">
        <v>23</v>
      </c>
      <c r="RF3" s="2" t="s">
        <v>23</v>
      </c>
      <c r="RG3" s="2">
        <v>1</v>
      </c>
      <c r="RH3" s="2" t="s">
        <v>23</v>
      </c>
      <c r="RI3" s="2" t="s">
        <v>23</v>
      </c>
      <c r="RJ3" s="2">
        <v>3</v>
      </c>
      <c r="RK3" s="2" t="s">
        <v>23</v>
      </c>
      <c r="RL3" s="2" t="s">
        <v>23</v>
      </c>
      <c r="RM3" s="2"/>
      <c r="RN3" s="2"/>
      <c r="RO3" s="2"/>
      <c r="RP3" s="2"/>
      <c r="RQ3" s="2"/>
      <c r="RR3" s="2"/>
      <c r="RS3" s="2"/>
      <c r="RT3" s="2"/>
      <c r="RU3" s="2"/>
      <c r="RV3" s="2"/>
      <c r="RW3" s="2"/>
      <c r="RX3" s="2">
        <v>4</v>
      </c>
      <c r="RY3" s="2" t="s">
        <v>23</v>
      </c>
      <c r="RZ3" s="2">
        <v>4</v>
      </c>
      <c r="SA3" s="2" t="s">
        <v>23</v>
      </c>
      <c r="SB3" s="2" t="s">
        <v>23</v>
      </c>
      <c r="SC3" s="2">
        <v>1</v>
      </c>
      <c r="SD3" s="2" t="s">
        <v>23</v>
      </c>
      <c r="SE3" s="2" t="s">
        <v>23</v>
      </c>
      <c r="SF3" s="2">
        <v>3</v>
      </c>
      <c r="SG3" s="2" t="s">
        <v>23</v>
      </c>
      <c r="SH3" s="2" t="s">
        <v>23</v>
      </c>
      <c r="SI3" s="2">
        <v>2</v>
      </c>
      <c r="SJ3" s="2" t="s">
        <v>23</v>
      </c>
      <c r="SK3" s="2">
        <v>2</v>
      </c>
      <c r="SL3" s="2" t="s">
        <v>23</v>
      </c>
      <c r="SM3" s="2" t="s">
        <v>23</v>
      </c>
      <c r="SN3" s="2"/>
      <c r="SO3" s="2"/>
      <c r="SP3" s="2"/>
      <c r="SQ3" s="2">
        <v>2</v>
      </c>
      <c r="SR3" s="2" t="s">
        <v>23</v>
      </c>
      <c r="SS3" s="2" t="s">
        <v>23</v>
      </c>
      <c r="ST3" s="2">
        <v>2</v>
      </c>
      <c r="SU3" s="2" t="s">
        <v>23</v>
      </c>
      <c r="SV3" s="2">
        <v>2</v>
      </c>
      <c r="SW3" s="2" t="s">
        <v>23</v>
      </c>
      <c r="SX3" s="2" t="s">
        <v>23</v>
      </c>
      <c r="SY3" s="2"/>
      <c r="SZ3" s="2"/>
      <c r="TA3" s="2"/>
      <c r="TB3" s="2">
        <v>2</v>
      </c>
      <c r="TC3" s="2" t="s">
        <v>23</v>
      </c>
      <c r="TD3" s="2" t="s">
        <v>23</v>
      </c>
      <c r="TE3" s="2">
        <v>4</v>
      </c>
      <c r="TF3" s="2" t="s">
        <v>23</v>
      </c>
      <c r="TG3" s="2" t="s">
        <v>23</v>
      </c>
      <c r="TH3" s="2">
        <v>4</v>
      </c>
      <c r="TI3" s="2">
        <v>129683</v>
      </c>
      <c r="TJ3" s="2">
        <v>1</v>
      </c>
      <c r="TK3" s="2" t="s">
        <v>23</v>
      </c>
      <c r="TL3" s="2" t="s">
        <v>23</v>
      </c>
      <c r="TM3" s="2"/>
      <c r="TN3" s="2"/>
      <c r="TO3" s="2"/>
      <c r="TP3" s="2">
        <v>4</v>
      </c>
      <c r="TQ3" s="2" t="s">
        <v>23</v>
      </c>
      <c r="TR3" s="2" t="s">
        <v>23</v>
      </c>
      <c r="TS3" s="2">
        <v>2</v>
      </c>
      <c r="TT3" s="2" t="s">
        <v>23</v>
      </c>
      <c r="TU3" s="2" t="s">
        <v>23</v>
      </c>
      <c r="TV3" s="2">
        <v>4</v>
      </c>
      <c r="TW3" s="2">
        <v>93593</v>
      </c>
      <c r="TX3" s="2" t="s">
        <v>23</v>
      </c>
      <c r="TY3" s="2">
        <v>1</v>
      </c>
      <c r="TZ3" s="2" t="s">
        <v>23</v>
      </c>
      <c r="UA3" s="2"/>
      <c r="UB3" s="2"/>
      <c r="UC3" s="2"/>
      <c r="UD3" s="2">
        <v>1</v>
      </c>
      <c r="UE3" s="2" t="s">
        <v>23</v>
      </c>
      <c r="UF3" s="2" t="s">
        <v>23</v>
      </c>
      <c r="UG3" s="2">
        <v>1</v>
      </c>
      <c r="UH3" s="2" t="s">
        <v>23</v>
      </c>
      <c r="UI3" s="2" t="s">
        <v>23</v>
      </c>
      <c r="UJ3" s="2">
        <v>1</v>
      </c>
      <c r="UK3" s="2" t="s">
        <v>23</v>
      </c>
      <c r="UL3" s="2" t="s">
        <v>23</v>
      </c>
      <c r="UM3" s="2">
        <v>3</v>
      </c>
      <c r="UN3" s="2" t="s">
        <v>23</v>
      </c>
      <c r="UO3" s="2">
        <v>1</v>
      </c>
      <c r="UP3" s="2" t="s">
        <v>23</v>
      </c>
      <c r="UQ3" s="2" t="s">
        <v>23</v>
      </c>
      <c r="UR3" s="2"/>
      <c r="US3" s="2"/>
      <c r="UT3" s="2"/>
      <c r="UU3" s="2">
        <v>3</v>
      </c>
      <c r="UV3" s="2" t="s">
        <v>23</v>
      </c>
      <c r="UW3" s="2" t="s">
        <v>23</v>
      </c>
      <c r="UX3" s="2">
        <v>1</v>
      </c>
      <c r="UY3" s="2" t="s">
        <v>23</v>
      </c>
      <c r="UZ3" s="2" t="s">
        <v>23</v>
      </c>
      <c r="VA3" s="2">
        <v>3</v>
      </c>
      <c r="VB3" s="2" t="s">
        <v>23</v>
      </c>
      <c r="VC3" s="2" t="s">
        <v>23</v>
      </c>
      <c r="VD3" s="2">
        <v>12</v>
      </c>
      <c r="VE3" s="2">
        <v>127592</v>
      </c>
      <c r="VF3" s="2"/>
      <c r="VG3" s="2"/>
      <c r="VH3" s="2"/>
      <c r="VI3" s="2">
        <v>2</v>
      </c>
      <c r="VJ3" s="2" t="s">
        <v>23</v>
      </c>
      <c r="VK3" s="2" t="s">
        <v>23</v>
      </c>
      <c r="VL3" s="2">
        <v>12</v>
      </c>
      <c r="VM3" s="2" t="s">
        <v>23</v>
      </c>
      <c r="VN3" s="2">
        <v>45300</v>
      </c>
      <c r="VO3" s="2">
        <v>9</v>
      </c>
      <c r="VP3" s="2">
        <v>93212</v>
      </c>
      <c r="VQ3" s="2" t="s">
        <v>23</v>
      </c>
      <c r="VR3" s="2">
        <v>6</v>
      </c>
      <c r="VS3" s="2" t="s">
        <v>23</v>
      </c>
      <c r="VT3" s="2" t="s">
        <v>23</v>
      </c>
      <c r="VU3" s="2">
        <v>4</v>
      </c>
      <c r="VV3" s="2">
        <v>23482</v>
      </c>
      <c r="VW3" s="2">
        <v>2</v>
      </c>
      <c r="VX3" s="2" t="s">
        <v>23</v>
      </c>
      <c r="VY3" s="2" t="s">
        <v>23</v>
      </c>
      <c r="VZ3" s="2">
        <v>4</v>
      </c>
      <c r="WA3" s="2" t="s">
        <v>23</v>
      </c>
      <c r="WB3" s="2">
        <v>5316</v>
      </c>
      <c r="WC3" s="2">
        <v>4</v>
      </c>
      <c r="WD3" s="2" t="s">
        <v>23</v>
      </c>
      <c r="WE3" s="2" t="s">
        <v>23</v>
      </c>
      <c r="WF3" s="2">
        <v>3</v>
      </c>
      <c r="WG3" s="2">
        <v>16480</v>
      </c>
      <c r="WH3" s="2" t="s">
        <v>23</v>
      </c>
      <c r="WI3" s="2">
        <v>10</v>
      </c>
      <c r="WJ3" s="2">
        <v>104110</v>
      </c>
      <c r="WK3" s="2"/>
      <c r="WL3" s="2"/>
      <c r="WM3" s="2"/>
      <c r="WN3" s="2">
        <v>2</v>
      </c>
      <c r="WO3" s="2" t="s">
        <v>23</v>
      </c>
      <c r="WP3" s="2" t="s">
        <v>23</v>
      </c>
      <c r="WQ3" s="2">
        <v>10</v>
      </c>
      <c r="WR3" s="2" t="s">
        <v>23</v>
      </c>
      <c r="WS3" s="2">
        <v>39984</v>
      </c>
      <c r="WT3" s="2">
        <v>7</v>
      </c>
      <c r="WU3" s="2" t="s">
        <v>23</v>
      </c>
      <c r="WV3" s="2">
        <v>31984</v>
      </c>
      <c r="WW3" s="2">
        <v>5</v>
      </c>
      <c r="WX3" s="2" t="s">
        <v>23</v>
      </c>
      <c r="WY3" s="2">
        <v>8000</v>
      </c>
      <c r="WZ3" s="2"/>
      <c r="XA3" s="2"/>
      <c r="XB3" s="2"/>
      <c r="XC3" s="2"/>
      <c r="XD3" s="2"/>
      <c r="XE3" s="2"/>
      <c r="XF3" s="2"/>
      <c r="XG3" s="2"/>
      <c r="XH3" s="2"/>
      <c r="XI3" s="2"/>
      <c r="XJ3" s="2"/>
      <c r="XK3" s="2"/>
      <c r="XL3" s="2"/>
      <c r="XM3" s="2"/>
      <c r="XN3" s="2"/>
      <c r="XO3" s="2"/>
      <c r="XP3" s="2"/>
      <c r="XQ3" s="2"/>
      <c r="XR3" s="2"/>
      <c r="XS3" s="2"/>
      <c r="XT3" s="2"/>
      <c r="XU3" s="2"/>
      <c r="XV3" s="2"/>
      <c r="XW3" s="2"/>
      <c r="XX3" s="2"/>
      <c r="XY3" s="2"/>
      <c r="XZ3" s="2"/>
      <c r="YA3" s="2"/>
      <c r="YB3" s="2"/>
      <c r="YC3" s="2"/>
      <c r="YD3" s="2"/>
      <c r="YE3" s="2"/>
      <c r="YF3" s="2"/>
      <c r="YG3" s="2"/>
      <c r="YH3" s="2"/>
      <c r="YI3" s="2"/>
      <c r="YJ3" s="2"/>
      <c r="YK3" s="2"/>
      <c r="YL3" s="2"/>
      <c r="YM3" s="2"/>
      <c r="YN3" s="2"/>
      <c r="YO3" s="2"/>
      <c r="YP3" s="2"/>
      <c r="YQ3" s="2"/>
      <c r="YR3" s="2"/>
      <c r="YS3" s="2"/>
      <c r="YT3" s="2"/>
      <c r="YU3" s="2"/>
      <c r="YV3" s="2"/>
      <c r="YW3" s="2"/>
      <c r="YX3" s="2"/>
      <c r="YY3" s="2"/>
      <c r="YZ3" s="2"/>
      <c r="ZA3" s="2"/>
      <c r="ZB3" s="2"/>
      <c r="ZC3" s="2"/>
      <c r="ZD3" s="2"/>
      <c r="ZE3" s="2"/>
      <c r="ZF3" s="2"/>
      <c r="ZG3" s="2"/>
      <c r="ZH3" s="2"/>
      <c r="ZI3" s="2"/>
      <c r="ZJ3" s="2"/>
      <c r="ZK3" s="2"/>
      <c r="ZL3" s="2"/>
      <c r="ZM3" s="2"/>
      <c r="ZN3" s="2"/>
      <c r="ZO3" s="2"/>
      <c r="ZP3" s="2"/>
      <c r="ZQ3" s="2"/>
      <c r="ZR3" s="2"/>
      <c r="ZS3" s="2"/>
      <c r="ZT3" s="2"/>
      <c r="ZU3" s="2"/>
      <c r="ZV3" s="2"/>
      <c r="ZW3" s="2"/>
      <c r="ZX3" s="2"/>
      <c r="ZY3" s="2"/>
      <c r="ZZ3" s="2"/>
      <c r="AAA3" s="2"/>
      <c r="AAB3" s="2"/>
      <c r="AAC3" s="2"/>
      <c r="AAD3" s="2"/>
      <c r="AAE3" s="2"/>
      <c r="AAF3" s="2"/>
      <c r="AAG3" s="2"/>
      <c r="AAH3" s="2"/>
      <c r="AAI3" s="2"/>
      <c r="AAJ3" s="2"/>
      <c r="AAK3" s="2"/>
      <c r="AAL3" s="2"/>
      <c r="AAM3" s="2"/>
      <c r="AAN3" s="2"/>
      <c r="AAO3" s="2"/>
      <c r="AAP3" s="2"/>
      <c r="AAQ3" s="2"/>
      <c r="AAR3" s="2"/>
      <c r="AAS3" s="2"/>
      <c r="AAT3" s="2"/>
      <c r="AAU3" s="2"/>
      <c r="AAV3" s="2"/>
      <c r="AAW3" s="2"/>
      <c r="AAX3" s="2"/>
      <c r="AAY3" s="2"/>
      <c r="AAZ3" s="2"/>
      <c r="ABA3" s="2"/>
      <c r="ABB3" s="2"/>
      <c r="ABC3" s="2"/>
      <c r="ABD3" s="2"/>
      <c r="ABE3" s="2"/>
      <c r="ABF3" s="2">
        <v>2</v>
      </c>
      <c r="ABG3" s="2" t="s">
        <v>23</v>
      </c>
      <c r="ABH3" s="2">
        <v>2</v>
      </c>
      <c r="ABI3" s="2" t="s">
        <v>23</v>
      </c>
      <c r="ABJ3" s="2" t="s">
        <v>23</v>
      </c>
      <c r="ABK3" s="2"/>
      <c r="ABL3" s="2"/>
      <c r="ABM3" s="2"/>
      <c r="ABN3" s="2">
        <v>2</v>
      </c>
      <c r="ABO3" s="2" t="s">
        <v>23</v>
      </c>
      <c r="ABP3" s="2" t="s">
        <v>23</v>
      </c>
      <c r="ABQ3" s="2">
        <v>2</v>
      </c>
      <c r="ABR3" s="2" t="s">
        <v>23</v>
      </c>
      <c r="ABS3" s="2">
        <v>2</v>
      </c>
      <c r="ABT3" s="2" t="s">
        <v>23</v>
      </c>
      <c r="ABU3" s="2" t="s">
        <v>23</v>
      </c>
      <c r="ABV3" s="2"/>
      <c r="ABW3" s="2"/>
      <c r="ABX3" s="2"/>
      <c r="ABY3" s="2">
        <v>2</v>
      </c>
      <c r="ABZ3" s="2" t="s">
        <v>23</v>
      </c>
      <c r="ACA3" s="2" t="s">
        <v>23</v>
      </c>
      <c r="ACB3" s="2">
        <v>11</v>
      </c>
      <c r="ACC3" s="2">
        <v>84453</v>
      </c>
      <c r="ACD3" s="2">
        <v>2</v>
      </c>
      <c r="ACE3" s="2" t="s">
        <v>23</v>
      </c>
      <c r="ACF3" s="2" t="s">
        <v>23</v>
      </c>
      <c r="ACG3" s="2">
        <v>11</v>
      </c>
      <c r="ACH3" s="2" t="s">
        <v>23</v>
      </c>
      <c r="ACI3" s="2">
        <v>72665</v>
      </c>
      <c r="ACJ3" s="2">
        <v>3</v>
      </c>
      <c r="ACK3" s="2" t="s">
        <v>23</v>
      </c>
      <c r="ACL3" s="2" t="s">
        <v>23</v>
      </c>
      <c r="ACM3" s="2">
        <v>9</v>
      </c>
      <c r="ACN3" s="2">
        <v>53921</v>
      </c>
      <c r="ACO3" s="2" t="s">
        <v>23</v>
      </c>
      <c r="ACP3" s="2">
        <v>3</v>
      </c>
      <c r="ACQ3" s="2">
        <v>9820</v>
      </c>
      <c r="ACR3" s="2"/>
      <c r="ACS3" s="2"/>
      <c r="ACT3" s="2"/>
      <c r="ACU3" s="2">
        <v>3</v>
      </c>
      <c r="ACV3" s="2">
        <v>9820</v>
      </c>
      <c r="ACW3" s="2" t="s">
        <v>23</v>
      </c>
      <c r="ACX3" s="2"/>
      <c r="ACY3" s="2"/>
      <c r="ACZ3" s="2"/>
      <c r="ADA3" s="2">
        <v>3</v>
      </c>
      <c r="ADB3" s="2">
        <v>9820</v>
      </c>
      <c r="ADC3" s="2" t="s">
        <v>23</v>
      </c>
      <c r="ADD3" s="2">
        <v>10</v>
      </c>
      <c r="ADE3" s="2">
        <v>74633</v>
      </c>
      <c r="ADF3" s="2">
        <v>2</v>
      </c>
      <c r="ADG3" s="2" t="s">
        <v>23</v>
      </c>
      <c r="ADH3" s="2" t="s">
        <v>23</v>
      </c>
      <c r="ADI3" s="2">
        <v>10</v>
      </c>
      <c r="ADJ3" s="2" t="s">
        <v>23</v>
      </c>
      <c r="ADK3" s="2" t="s">
        <v>23</v>
      </c>
      <c r="ADL3" s="2">
        <v>3</v>
      </c>
      <c r="ADM3" s="2" t="s">
        <v>23</v>
      </c>
      <c r="ADN3" s="2" t="s">
        <v>23</v>
      </c>
      <c r="ADO3" s="2">
        <v>8</v>
      </c>
      <c r="ADP3" s="2">
        <v>44101</v>
      </c>
      <c r="ADQ3" s="2" t="s">
        <v>23</v>
      </c>
      <c r="ADR3" s="2">
        <v>1</v>
      </c>
      <c r="ADS3" s="2" t="s">
        <v>23</v>
      </c>
      <c r="ADT3" s="2">
        <v>1</v>
      </c>
      <c r="ADU3" s="2" t="s">
        <v>23</v>
      </c>
      <c r="ADV3" s="2" t="s">
        <v>23</v>
      </c>
      <c r="ADW3" s="2">
        <v>1</v>
      </c>
      <c r="ADX3" s="2" t="s">
        <v>23</v>
      </c>
      <c r="ADY3" s="2" t="s">
        <v>23</v>
      </c>
      <c r="ADZ3" s="2">
        <v>1</v>
      </c>
      <c r="AEA3" s="2" t="s">
        <v>23</v>
      </c>
      <c r="AEB3" s="2">
        <v>1</v>
      </c>
      <c r="AEC3" s="2" t="s">
        <v>23</v>
      </c>
      <c r="AED3" s="2" t="s">
        <v>23</v>
      </c>
      <c r="AEE3" s="2">
        <v>1</v>
      </c>
      <c r="AEF3" s="2" t="s">
        <v>23</v>
      </c>
      <c r="AEG3" s="2" t="s">
        <v>23</v>
      </c>
      <c r="AEH3" s="2">
        <v>6</v>
      </c>
      <c r="AEI3" s="2" t="s">
        <v>23</v>
      </c>
      <c r="AEJ3" s="2">
        <v>2</v>
      </c>
      <c r="AEK3" s="2" t="s">
        <v>23</v>
      </c>
      <c r="AEL3" s="2" t="s">
        <v>23</v>
      </c>
      <c r="AEM3" s="2">
        <v>1</v>
      </c>
      <c r="AEN3" s="2" t="s">
        <v>23</v>
      </c>
      <c r="AEO3" s="2" t="s">
        <v>23</v>
      </c>
      <c r="AEP3" s="2">
        <v>5</v>
      </c>
      <c r="AEQ3" s="2" t="s">
        <v>23</v>
      </c>
      <c r="AER3" s="2" t="s">
        <v>23</v>
      </c>
      <c r="AES3" s="2">
        <v>5</v>
      </c>
      <c r="AET3" s="2">
        <v>105153</v>
      </c>
      <c r="AEU3" s="2">
        <v>42874</v>
      </c>
      <c r="AEV3" s="2">
        <v>3</v>
      </c>
      <c r="AEW3" s="2" t="s">
        <v>23</v>
      </c>
      <c r="AEX3" s="2" t="s">
        <v>23</v>
      </c>
      <c r="AEY3" s="2">
        <v>2</v>
      </c>
      <c r="AEZ3" s="2" t="s">
        <v>23</v>
      </c>
      <c r="AFA3" s="2">
        <v>2</v>
      </c>
      <c r="AFB3" s="2" t="s">
        <v>23</v>
      </c>
      <c r="AFC3" s="2" t="s">
        <v>23</v>
      </c>
      <c r="AFD3" s="2">
        <v>2</v>
      </c>
      <c r="AFE3" s="2" t="s">
        <v>23</v>
      </c>
      <c r="AFF3" s="2" t="s">
        <v>23</v>
      </c>
      <c r="AFG3" s="2">
        <v>5</v>
      </c>
      <c r="AFH3" s="2" t="s">
        <v>23</v>
      </c>
      <c r="AFI3" s="2">
        <v>2</v>
      </c>
      <c r="AFJ3" s="2" t="s">
        <v>23</v>
      </c>
      <c r="AFK3" s="2" t="s">
        <v>23</v>
      </c>
      <c r="AFL3" s="2">
        <v>1</v>
      </c>
      <c r="AFM3" s="2" t="s">
        <v>23</v>
      </c>
      <c r="AFN3" s="2" t="s">
        <v>23</v>
      </c>
      <c r="AFO3" s="2">
        <v>4</v>
      </c>
      <c r="AFP3" s="2" t="s">
        <v>23</v>
      </c>
      <c r="AFQ3" s="2" t="s">
        <v>23</v>
      </c>
      <c r="AFR3" s="2">
        <v>4</v>
      </c>
      <c r="AFS3" s="2" t="s">
        <v>23</v>
      </c>
      <c r="AFT3" s="2" t="s">
        <v>23</v>
      </c>
      <c r="AFU3" s="2">
        <v>3</v>
      </c>
      <c r="AFV3" s="2" t="s">
        <v>23</v>
      </c>
      <c r="AFW3" s="2" t="s">
        <v>23</v>
      </c>
      <c r="AFX3" s="2">
        <v>7</v>
      </c>
      <c r="AFY3" s="2">
        <v>85014</v>
      </c>
      <c r="AFZ3" s="2">
        <v>1</v>
      </c>
      <c r="AGA3" s="2" t="s">
        <v>23</v>
      </c>
      <c r="AGB3" s="2" t="s">
        <v>23</v>
      </c>
      <c r="AGC3" s="2">
        <v>1</v>
      </c>
      <c r="AGD3" s="2" t="s">
        <v>23</v>
      </c>
      <c r="AGE3" s="2" t="s">
        <v>23</v>
      </c>
      <c r="AGF3" s="2">
        <v>6</v>
      </c>
      <c r="AGG3" s="2" t="s">
        <v>23</v>
      </c>
      <c r="AGH3" s="2" t="s">
        <v>23</v>
      </c>
      <c r="AGI3" s="2">
        <v>1</v>
      </c>
      <c r="AGJ3" s="2" t="s">
        <v>23</v>
      </c>
      <c r="AGK3" s="2" t="s">
        <v>23</v>
      </c>
      <c r="AGL3" s="2">
        <v>6</v>
      </c>
      <c r="AGM3" s="2">
        <v>20988</v>
      </c>
      <c r="AGN3" s="2" t="s">
        <v>23</v>
      </c>
      <c r="AGO3" s="2"/>
      <c r="AGP3" s="2"/>
      <c r="AGQ3" s="2"/>
      <c r="AGR3" s="2"/>
      <c r="AGS3" s="2"/>
      <c r="AGT3" s="2"/>
      <c r="AGU3" s="2"/>
      <c r="AGV3" s="2"/>
      <c r="AGW3" s="2">
        <v>7</v>
      </c>
      <c r="AGX3" s="2">
        <v>85014</v>
      </c>
      <c r="AGY3" s="2">
        <v>1</v>
      </c>
      <c r="AGZ3" s="2" t="s">
        <v>23</v>
      </c>
      <c r="AHA3" s="2" t="s">
        <v>23</v>
      </c>
      <c r="AHB3" s="2">
        <v>1</v>
      </c>
      <c r="AHC3" s="2" t="s">
        <v>23</v>
      </c>
      <c r="AHD3" s="2" t="s">
        <v>23</v>
      </c>
      <c r="AHE3" s="2">
        <v>6</v>
      </c>
      <c r="AHF3" s="2" t="s">
        <v>23</v>
      </c>
      <c r="AHG3" s="2" t="s">
        <v>23</v>
      </c>
      <c r="AHH3" s="2">
        <v>1</v>
      </c>
      <c r="AHI3" s="2" t="s">
        <v>23</v>
      </c>
      <c r="AHJ3" s="2" t="s">
        <v>23</v>
      </c>
      <c r="AHK3" s="2">
        <v>6</v>
      </c>
      <c r="AHL3" s="2">
        <v>20988</v>
      </c>
      <c r="AHM3" s="2" t="s">
        <v>23</v>
      </c>
      <c r="AHN3" s="2">
        <v>5</v>
      </c>
      <c r="AHO3" s="2">
        <v>15600</v>
      </c>
      <c r="AHP3" s="2">
        <v>5</v>
      </c>
      <c r="AHQ3" s="2">
        <v>15600</v>
      </c>
      <c r="AHR3" s="2">
        <v>8112</v>
      </c>
      <c r="AHS3" s="2">
        <v>1</v>
      </c>
      <c r="AHT3" s="2" t="s">
        <v>23</v>
      </c>
      <c r="AHU3" s="2" t="s">
        <v>23</v>
      </c>
      <c r="AHV3" s="2">
        <v>4</v>
      </c>
      <c r="AHW3" s="2" t="s">
        <v>23</v>
      </c>
      <c r="AHX3" s="2" t="s">
        <v>23</v>
      </c>
      <c r="AHY3" s="2">
        <v>2</v>
      </c>
      <c r="AHZ3" s="2" t="s">
        <v>23</v>
      </c>
      <c r="AIA3" s="2">
        <v>2</v>
      </c>
      <c r="AIB3" s="2" t="s">
        <v>23</v>
      </c>
      <c r="AIC3" s="2" t="s">
        <v>23</v>
      </c>
      <c r="AID3" s="2">
        <v>2</v>
      </c>
      <c r="AIE3" s="2" t="s">
        <v>23</v>
      </c>
      <c r="AIF3" s="2" t="s">
        <v>23</v>
      </c>
      <c r="AIG3" s="2">
        <v>5</v>
      </c>
      <c r="AIH3" s="2" t="s">
        <v>23</v>
      </c>
      <c r="AII3" s="2">
        <v>5</v>
      </c>
      <c r="AIJ3" s="2" t="s">
        <v>23</v>
      </c>
      <c r="AIK3" s="2" t="s">
        <v>23</v>
      </c>
      <c r="AIL3" s="2">
        <v>1</v>
      </c>
      <c r="AIM3" s="2" t="s">
        <v>23</v>
      </c>
      <c r="AIN3" s="2" t="s">
        <v>23</v>
      </c>
      <c r="AIO3" s="2">
        <v>4</v>
      </c>
      <c r="AIP3" s="2">
        <v>10850</v>
      </c>
      <c r="AIQ3" s="2">
        <v>6200</v>
      </c>
      <c r="AIR3" s="2">
        <v>10</v>
      </c>
      <c r="AIS3" s="2">
        <v>106390</v>
      </c>
      <c r="AIT3" s="2">
        <v>2</v>
      </c>
      <c r="AIU3" s="2" t="s">
        <v>23</v>
      </c>
      <c r="AIV3" s="2" t="s">
        <v>23</v>
      </c>
      <c r="AIW3" s="2">
        <v>1</v>
      </c>
      <c r="AIX3" s="2" t="s">
        <v>23</v>
      </c>
      <c r="AIY3" s="2" t="s">
        <v>23</v>
      </c>
      <c r="AIZ3" s="2">
        <v>10</v>
      </c>
      <c r="AJA3" s="2" t="s">
        <v>23</v>
      </c>
      <c r="AJB3" s="2">
        <v>86007</v>
      </c>
      <c r="AJC3" s="2">
        <v>2</v>
      </c>
      <c r="AJD3" s="2" t="s">
        <v>23</v>
      </c>
      <c r="AJE3" s="2" t="s">
        <v>23</v>
      </c>
      <c r="AJF3" s="2">
        <v>9</v>
      </c>
      <c r="AJG3" s="2">
        <v>49451</v>
      </c>
      <c r="AJH3" s="2" t="s">
        <v>23</v>
      </c>
      <c r="AJI3" s="2">
        <v>3</v>
      </c>
      <c r="AJJ3" s="2">
        <v>3085</v>
      </c>
      <c r="AJK3" s="2"/>
      <c r="AJL3" s="2"/>
      <c r="AJM3" s="2"/>
      <c r="AJN3" s="2">
        <v>3</v>
      </c>
      <c r="AJO3" s="2">
        <v>3085</v>
      </c>
      <c r="AJP3" s="2">
        <v>1635</v>
      </c>
      <c r="AJQ3" s="2">
        <v>3</v>
      </c>
      <c r="AJR3" s="2">
        <v>3085</v>
      </c>
      <c r="AJS3" s="2">
        <v>1635</v>
      </c>
      <c r="AJT3" s="2">
        <v>7</v>
      </c>
      <c r="AJU3" s="2">
        <v>103305</v>
      </c>
      <c r="AJV3" s="2">
        <v>2</v>
      </c>
      <c r="AJW3" s="2" t="s">
        <v>23</v>
      </c>
      <c r="AJX3" s="2" t="s">
        <v>23</v>
      </c>
      <c r="AJY3" s="2">
        <v>1</v>
      </c>
      <c r="AJZ3" s="2" t="s">
        <v>23</v>
      </c>
      <c r="AKA3" s="2" t="s">
        <v>23</v>
      </c>
      <c r="AKB3" s="2">
        <v>7</v>
      </c>
      <c r="AKC3" s="2" t="s">
        <v>23</v>
      </c>
      <c r="AKD3" s="2">
        <v>84372</v>
      </c>
      <c r="AKE3" s="2">
        <v>2</v>
      </c>
      <c r="AKF3" s="2" t="s">
        <v>23</v>
      </c>
      <c r="AKG3" s="2" t="s">
        <v>23</v>
      </c>
      <c r="AKH3" s="2">
        <v>6</v>
      </c>
      <c r="AKI3" s="2">
        <v>46366</v>
      </c>
      <c r="AKJ3" s="2" t="s">
        <v>23</v>
      </c>
      <c r="AKK3" s="2">
        <v>4</v>
      </c>
      <c r="AKL3" s="2">
        <v>8600</v>
      </c>
      <c r="AKM3" s="2">
        <v>4</v>
      </c>
      <c r="AKN3" s="2">
        <v>8600</v>
      </c>
      <c r="AKO3" s="2">
        <v>7200</v>
      </c>
      <c r="AKP3" s="2">
        <v>2</v>
      </c>
      <c r="AKQ3" s="2" t="s">
        <v>23</v>
      </c>
      <c r="AKR3" s="2" t="s">
        <v>23</v>
      </c>
      <c r="AKS3" s="2">
        <v>2</v>
      </c>
      <c r="AKT3" s="2" t="s">
        <v>23</v>
      </c>
      <c r="AKU3" s="2" t="s">
        <v>23</v>
      </c>
      <c r="AKV3" s="2">
        <v>1</v>
      </c>
      <c r="AKW3" s="2" t="s">
        <v>23</v>
      </c>
      <c r="AKX3" s="2">
        <v>1</v>
      </c>
      <c r="AKY3" s="2" t="s">
        <v>23</v>
      </c>
      <c r="AKZ3" s="2" t="s">
        <v>23</v>
      </c>
      <c r="ALA3" s="2">
        <v>1</v>
      </c>
      <c r="ALB3" s="2" t="s">
        <v>23</v>
      </c>
      <c r="ALC3" s="2" t="s">
        <v>23</v>
      </c>
      <c r="ALD3" s="2"/>
      <c r="ALE3" s="2"/>
      <c r="ALF3" s="2"/>
      <c r="ALG3" s="2">
        <v>4</v>
      </c>
      <c r="ALH3" s="2" t="s">
        <v>23</v>
      </c>
      <c r="ALI3" s="2">
        <v>4</v>
      </c>
      <c r="ALJ3" s="2" t="s">
        <v>23</v>
      </c>
      <c r="ALK3" s="2" t="s">
        <v>23</v>
      </c>
      <c r="ALL3" s="2">
        <v>2</v>
      </c>
      <c r="ALM3" s="2" t="s">
        <v>23</v>
      </c>
      <c r="ALN3" s="2" t="s">
        <v>23</v>
      </c>
      <c r="ALO3" s="2">
        <v>2</v>
      </c>
      <c r="ALP3" s="2" t="s">
        <v>23</v>
      </c>
      <c r="ALQ3" s="2" t="s">
        <v>23</v>
      </c>
      <c r="ALR3" s="2">
        <v>15</v>
      </c>
      <c r="ALS3" s="2">
        <v>1354442</v>
      </c>
      <c r="ALT3" s="2">
        <v>1300185</v>
      </c>
      <c r="ALU3" s="2">
        <v>13</v>
      </c>
      <c r="ALV3" s="2">
        <v>374882</v>
      </c>
      <c r="ALW3" s="2">
        <v>145857</v>
      </c>
      <c r="ALX3" s="2">
        <v>12</v>
      </c>
      <c r="ALY3" s="2">
        <v>979560</v>
      </c>
      <c r="ALZ3" s="2">
        <v>1154328</v>
      </c>
      <c r="AMA3" s="2"/>
      <c r="AMB3" s="2"/>
      <c r="AMC3" s="2"/>
      <c r="AMD3" s="2"/>
      <c r="AME3" s="2"/>
      <c r="AMF3" s="2"/>
      <c r="AMG3" s="2"/>
      <c r="AMH3" s="2"/>
      <c r="AMI3" s="2"/>
      <c r="AMJ3" s="2"/>
      <c r="AMK3" s="2"/>
      <c r="AML3" s="2"/>
      <c r="AMM3" s="2"/>
      <c r="AMN3" s="2"/>
      <c r="AMO3" s="2"/>
      <c r="AMP3" s="2"/>
      <c r="AMQ3" s="2"/>
      <c r="AMR3" s="2"/>
      <c r="AMS3" s="2"/>
      <c r="AMT3" s="2"/>
      <c r="AMU3" s="2"/>
      <c r="AMV3" s="2"/>
      <c r="AMW3" s="2"/>
      <c r="AMX3" s="2"/>
      <c r="AMY3" s="2"/>
      <c r="AMZ3" s="2"/>
      <c r="ANA3" s="2"/>
      <c r="ANB3" s="2"/>
      <c r="ANC3" s="2"/>
      <c r="AND3" s="2"/>
      <c r="ANE3" s="2">
        <v>5</v>
      </c>
      <c r="ANF3" s="2">
        <v>75477</v>
      </c>
      <c r="ANG3" s="2"/>
      <c r="ANH3" s="2"/>
      <c r="ANI3" s="2"/>
      <c r="ANJ3" s="2">
        <v>2</v>
      </c>
      <c r="ANK3" s="2" t="s">
        <v>23</v>
      </c>
      <c r="ANL3" s="2" t="s">
        <v>23</v>
      </c>
      <c r="ANM3" s="2">
        <v>5</v>
      </c>
      <c r="ANN3" s="2" t="s">
        <v>23</v>
      </c>
      <c r="ANO3" s="2">
        <v>27486</v>
      </c>
      <c r="ANP3" s="2">
        <v>5</v>
      </c>
      <c r="ANQ3" s="2" t="s">
        <v>23</v>
      </c>
      <c r="ANR3" s="2" t="s">
        <v>23</v>
      </c>
      <c r="ANS3" s="2">
        <v>3</v>
      </c>
      <c r="ANT3" s="2">
        <v>41953</v>
      </c>
      <c r="ANU3" s="2" t="s">
        <v>23</v>
      </c>
      <c r="ANV3" s="2">
        <v>2</v>
      </c>
      <c r="ANW3" s="2" t="s">
        <v>23</v>
      </c>
      <c r="ANX3" s="2">
        <v>2</v>
      </c>
      <c r="ANY3" s="2" t="s">
        <v>23</v>
      </c>
      <c r="ANZ3" s="2" t="s">
        <v>23</v>
      </c>
      <c r="AOA3" s="2">
        <v>2</v>
      </c>
      <c r="AOB3" s="2" t="s">
        <v>23</v>
      </c>
      <c r="AOC3" s="2" t="s">
        <v>23</v>
      </c>
      <c r="AOD3" s="2">
        <v>2</v>
      </c>
      <c r="AOE3" s="2" t="s">
        <v>23</v>
      </c>
      <c r="AOF3" s="2">
        <v>2</v>
      </c>
      <c r="AOG3" s="2" t="s">
        <v>23</v>
      </c>
      <c r="AOH3" s="2" t="s">
        <v>23</v>
      </c>
      <c r="AOI3" s="2">
        <v>2</v>
      </c>
      <c r="AOJ3" s="2" t="s">
        <v>23</v>
      </c>
      <c r="AOK3" s="2" t="s">
        <v>23</v>
      </c>
      <c r="AOL3" s="2"/>
      <c r="AOM3" s="2"/>
      <c r="AON3" s="2"/>
      <c r="AOO3" s="2"/>
      <c r="AOP3" s="2"/>
      <c r="AOQ3" s="2"/>
      <c r="AOR3" s="2"/>
      <c r="AOS3" s="2"/>
      <c r="AOT3" s="2"/>
      <c r="AOU3" s="2"/>
      <c r="AOV3" s="2"/>
      <c r="AOW3" s="2"/>
      <c r="AOX3" s="2"/>
      <c r="AOY3" s="2"/>
      <c r="AOZ3" s="2"/>
      <c r="APA3" s="2"/>
      <c r="APB3" s="2">
        <v>2</v>
      </c>
      <c r="APC3" s="2" t="s">
        <v>23</v>
      </c>
      <c r="APD3" s="2">
        <v>2</v>
      </c>
      <c r="APE3" s="2" t="s">
        <v>23</v>
      </c>
      <c r="APF3" s="2" t="s">
        <v>23</v>
      </c>
      <c r="APG3" s="2">
        <v>2</v>
      </c>
      <c r="APH3" s="2" t="s">
        <v>23</v>
      </c>
      <c r="API3" s="2" t="s">
        <v>23</v>
      </c>
      <c r="APJ3" s="2">
        <v>2</v>
      </c>
      <c r="APK3" s="2" t="s">
        <v>23</v>
      </c>
      <c r="APL3" s="2">
        <v>2</v>
      </c>
      <c r="APM3" s="2" t="s">
        <v>23</v>
      </c>
      <c r="APN3" s="2" t="s">
        <v>23</v>
      </c>
      <c r="APO3" s="2">
        <v>2</v>
      </c>
      <c r="APP3" s="2" t="s">
        <v>23</v>
      </c>
      <c r="APQ3" s="2" t="s">
        <v>23</v>
      </c>
      <c r="APR3" s="2">
        <v>3</v>
      </c>
      <c r="APS3" s="2">
        <v>5064</v>
      </c>
      <c r="APT3" s="2"/>
      <c r="APU3" s="2"/>
      <c r="APV3" s="2"/>
      <c r="APW3" s="2">
        <v>3</v>
      </c>
      <c r="APX3" s="2">
        <v>5064</v>
      </c>
      <c r="APY3" s="2">
        <v>3136</v>
      </c>
      <c r="APZ3" s="2">
        <v>1</v>
      </c>
      <c r="AQA3" s="2" t="s">
        <v>23</v>
      </c>
      <c r="AQB3" s="2" t="s">
        <v>23</v>
      </c>
      <c r="AQC3" s="2">
        <v>2</v>
      </c>
      <c r="AQD3" s="2" t="s">
        <v>23</v>
      </c>
      <c r="AQE3" s="2" t="s">
        <v>23</v>
      </c>
      <c r="AQF3" s="2"/>
      <c r="AQG3" s="2"/>
      <c r="AQH3" s="2"/>
      <c r="AQI3" s="2"/>
      <c r="AQJ3" s="2"/>
      <c r="AQK3" s="2">
        <v>3</v>
      </c>
      <c r="AQL3" s="2">
        <v>5064</v>
      </c>
      <c r="AQM3" s="2"/>
      <c r="AQN3" s="2"/>
      <c r="AQO3" s="2"/>
      <c r="AQP3" s="2">
        <v>3</v>
      </c>
      <c r="AQQ3" s="2">
        <v>5064</v>
      </c>
      <c r="AQR3" s="2">
        <v>3136</v>
      </c>
      <c r="AQS3" s="2">
        <v>1</v>
      </c>
      <c r="AQT3" s="2" t="s">
        <v>23</v>
      </c>
      <c r="AQU3" s="2" t="s">
        <v>23</v>
      </c>
      <c r="AQV3" s="2">
        <v>2</v>
      </c>
      <c r="AQW3" s="2" t="s">
        <v>23</v>
      </c>
      <c r="AQX3" s="2" t="s">
        <v>23</v>
      </c>
      <c r="AQY3" s="2">
        <v>7</v>
      </c>
      <c r="AQZ3" s="2">
        <v>81156</v>
      </c>
      <c r="ARA3" s="2"/>
      <c r="ARB3" s="2"/>
      <c r="ARC3" s="2"/>
      <c r="ARD3" s="2">
        <v>7</v>
      </c>
      <c r="ARE3" s="2">
        <v>81156</v>
      </c>
      <c r="ARF3" s="2">
        <v>62641</v>
      </c>
      <c r="ARG3" s="2">
        <v>5</v>
      </c>
      <c r="ARH3" s="2" t="s">
        <v>23</v>
      </c>
      <c r="ARI3" s="2" t="s">
        <v>23</v>
      </c>
      <c r="ARJ3" s="2">
        <v>2</v>
      </c>
      <c r="ARK3" s="2" t="s">
        <v>23</v>
      </c>
      <c r="ARL3" s="2" t="s">
        <v>23</v>
      </c>
      <c r="ARM3" s="2">
        <v>3</v>
      </c>
      <c r="ARN3" s="2">
        <v>12150</v>
      </c>
      <c r="ARO3" s="2"/>
      <c r="ARP3" s="2"/>
      <c r="ARQ3" s="2"/>
      <c r="ARR3" s="2">
        <v>3</v>
      </c>
      <c r="ARS3" s="2">
        <v>12150</v>
      </c>
      <c r="ART3" s="2">
        <v>5300</v>
      </c>
      <c r="ARU3" s="2">
        <v>3</v>
      </c>
      <c r="ARV3" s="2">
        <v>12150</v>
      </c>
      <c r="ARW3" s="2">
        <v>5300</v>
      </c>
      <c r="ARX3" s="2"/>
      <c r="ARY3" s="2"/>
      <c r="ARZ3" s="2"/>
      <c r="ASA3" s="2">
        <v>7</v>
      </c>
      <c r="ASB3" s="2">
        <v>69006</v>
      </c>
      <c r="ASC3" s="2"/>
      <c r="ASD3" s="2"/>
      <c r="ASE3" s="2"/>
      <c r="ASF3" s="2">
        <v>7</v>
      </c>
      <c r="ASG3" s="2">
        <v>69006</v>
      </c>
      <c r="ASH3" s="2">
        <v>57341</v>
      </c>
      <c r="ASI3" s="2">
        <v>5</v>
      </c>
      <c r="ASJ3" s="2" t="s">
        <v>23</v>
      </c>
      <c r="ASK3" s="2" t="s">
        <v>23</v>
      </c>
      <c r="ASL3" s="2">
        <v>2</v>
      </c>
      <c r="ASM3" s="2" t="s">
        <v>23</v>
      </c>
      <c r="ASN3" s="2" t="s">
        <v>23</v>
      </c>
      <c r="ASO3" s="2">
        <v>15</v>
      </c>
      <c r="ASP3" s="2">
        <v>2324491</v>
      </c>
      <c r="ASQ3" s="2">
        <v>2</v>
      </c>
      <c r="ASR3" s="2" t="s">
        <v>23</v>
      </c>
      <c r="ASS3" s="2" t="s">
        <v>23</v>
      </c>
      <c r="AST3" s="2">
        <v>4</v>
      </c>
      <c r="ASU3" s="2" t="s">
        <v>23</v>
      </c>
      <c r="ASV3" s="2" t="s">
        <v>23</v>
      </c>
      <c r="ASW3" s="2">
        <v>14</v>
      </c>
      <c r="ASX3" s="2" t="s">
        <v>23</v>
      </c>
      <c r="ASY3" s="2">
        <v>1272699</v>
      </c>
      <c r="ASZ3" s="2">
        <v>12</v>
      </c>
      <c r="ATA3" s="2" t="s">
        <v>23</v>
      </c>
      <c r="ATB3" s="2" t="s">
        <v>23</v>
      </c>
      <c r="ATC3" s="2">
        <v>12</v>
      </c>
      <c r="ATD3" s="2">
        <v>937607</v>
      </c>
      <c r="ATE3" s="2" t="s">
        <v>23</v>
      </c>
      <c r="ATF3" s="2">
        <v>3</v>
      </c>
      <c r="ATG3" s="2">
        <v>8400</v>
      </c>
      <c r="ATH3" s="2">
        <v>3</v>
      </c>
      <c r="ATI3" s="2">
        <v>8400</v>
      </c>
      <c r="ATJ3" s="2">
        <v>7200</v>
      </c>
      <c r="ATK3" s="2">
        <v>1</v>
      </c>
      <c r="ATL3" s="2" t="s">
        <v>23</v>
      </c>
      <c r="ATM3" s="2" t="s">
        <v>23</v>
      </c>
      <c r="ATN3" s="2">
        <v>2</v>
      </c>
      <c r="ATO3" s="2" t="s">
        <v>23</v>
      </c>
      <c r="ATP3" s="2" t="s">
        <v>23</v>
      </c>
      <c r="ATQ3" s="2"/>
      <c r="ATR3" s="2"/>
      <c r="ATS3" s="2"/>
      <c r="ATT3" s="2"/>
      <c r="ATU3" s="2"/>
      <c r="ATV3" s="2"/>
      <c r="ATW3" s="2"/>
      <c r="ATX3" s="2"/>
      <c r="ATY3" s="2">
        <v>3</v>
      </c>
      <c r="ATZ3" s="2">
        <v>8400</v>
      </c>
      <c r="AUA3" s="2">
        <v>3</v>
      </c>
      <c r="AUB3" s="2">
        <v>8400</v>
      </c>
      <c r="AUC3" s="2">
        <v>7200</v>
      </c>
      <c r="AUD3" s="2">
        <v>1</v>
      </c>
      <c r="AUE3" s="2" t="s">
        <v>23</v>
      </c>
      <c r="AUF3" s="2" t="s">
        <v>23</v>
      </c>
      <c r="AUG3" s="2">
        <v>2</v>
      </c>
      <c r="AUH3" s="2" t="s">
        <v>23</v>
      </c>
      <c r="AUI3" s="2" t="s">
        <v>23</v>
      </c>
      <c r="AUJ3" s="2">
        <v>4</v>
      </c>
      <c r="AUK3" s="2" t="s">
        <v>23</v>
      </c>
      <c r="AUL3" s="2" t="s">
        <v>23</v>
      </c>
      <c r="AUM3" s="2">
        <v>13</v>
      </c>
      <c r="AUN3" s="2">
        <v>9</v>
      </c>
      <c r="AUO3" s="2">
        <v>20</v>
      </c>
      <c r="AUP3" s="2" t="s">
        <v>23</v>
      </c>
      <c r="AUQ3" s="2">
        <v>1670586</v>
      </c>
      <c r="AUR3" s="2">
        <v>14</v>
      </c>
      <c r="AUS3" s="2">
        <v>481922</v>
      </c>
      <c r="AUT3" s="2">
        <v>198838</v>
      </c>
      <c r="AUU3" s="2">
        <v>17</v>
      </c>
      <c r="AUV3" s="2" t="s">
        <v>23</v>
      </c>
      <c r="AUW3" s="2">
        <v>1471748</v>
      </c>
      <c r="AUX3" s="2">
        <v>9</v>
      </c>
      <c r="AUY3" s="2">
        <v>87954</v>
      </c>
      <c r="AUZ3" s="2"/>
      <c r="AVA3" s="2"/>
      <c r="AVB3" s="2"/>
      <c r="AVC3" s="2">
        <v>2</v>
      </c>
      <c r="AVD3" s="2" t="s">
        <v>23</v>
      </c>
      <c r="AVE3" s="2" t="s">
        <v>23</v>
      </c>
      <c r="AVF3" s="2">
        <v>9</v>
      </c>
      <c r="AVG3" s="2" t="s">
        <v>23</v>
      </c>
      <c r="AVH3" s="2">
        <v>30400</v>
      </c>
      <c r="AVI3" s="2">
        <v>5</v>
      </c>
      <c r="AVJ3" s="2" t="s">
        <v>23</v>
      </c>
      <c r="AVK3" s="2">
        <v>11594</v>
      </c>
      <c r="AVL3" s="2">
        <v>7</v>
      </c>
      <c r="AVM3" s="2" t="s">
        <v>23</v>
      </c>
      <c r="AVN3" s="2">
        <v>18806</v>
      </c>
      <c r="AVO3" s="2">
        <v>8</v>
      </c>
      <c r="AVP3" s="2" t="s">
        <v>23</v>
      </c>
      <c r="AVQ3" s="2">
        <v>7</v>
      </c>
      <c r="AVR3" s="2">
        <v>139460</v>
      </c>
      <c r="AVS3" s="2">
        <v>13</v>
      </c>
      <c r="AVT3" s="2">
        <v>418725</v>
      </c>
      <c r="AVU3" s="2">
        <v>2</v>
      </c>
      <c r="AVV3" s="2" t="s">
        <v>23</v>
      </c>
      <c r="AVW3" s="2">
        <v>2</v>
      </c>
      <c r="AVX3" s="2" t="s">
        <v>23</v>
      </c>
      <c r="AVY3" s="2" t="s">
        <v>23</v>
      </c>
      <c r="AVZ3" s="2">
        <v>2</v>
      </c>
      <c r="AWA3" s="2" t="s">
        <v>23</v>
      </c>
      <c r="AWB3" s="2" t="s">
        <v>23</v>
      </c>
      <c r="AWC3" s="2">
        <v>2</v>
      </c>
      <c r="AWD3" s="2" t="s">
        <v>23</v>
      </c>
      <c r="AWE3" s="2">
        <v>2</v>
      </c>
      <c r="AWF3" s="2" t="s">
        <v>23</v>
      </c>
      <c r="AWG3" s="2" t="s">
        <v>23</v>
      </c>
      <c r="AWH3" s="2">
        <v>2</v>
      </c>
      <c r="AWI3" s="2" t="s">
        <v>23</v>
      </c>
      <c r="AWJ3" s="2" t="s">
        <v>23</v>
      </c>
      <c r="AWK3" s="2">
        <v>1</v>
      </c>
      <c r="AWL3" s="2" t="s">
        <v>23</v>
      </c>
      <c r="AWM3" s="2" t="s">
        <v>23</v>
      </c>
      <c r="AWN3" s="2">
        <v>9</v>
      </c>
      <c r="AWO3" s="2">
        <v>168189</v>
      </c>
      <c r="AWP3" s="2">
        <v>9</v>
      </c>
      <c r="AWQ3" s="2">
        <v>168189</v>
      </c>
      <c r="AWR3" s="2">
        <v>168314</v>
      </c>
      <c r="AWS3" s="2">
        <v>4</v>
      </c>
      <c r="AWT3" s="2">
        <v>22385</v>
      </c>
      <c r="AWU3" s="2">
        <v>8437</v>
      </c>
      <c r="AWV3" s="2">
        <v>8</v>
      </c>
      <c r="AWW3" s="2">
        <v>145804</v>
      </c>
      <c r="AWX3" s="2">
        <v>159877</v>
      </c>
      <c r="AWY3" s="2">
        <v>4</v>
      </c>
      <c r="AWZ3" s="2" t="s">
        <v>23</v>
      </c>
      <c r="AXA3" s="2">
        <v>4</v>
      </c>
      <c r="AXB3" s="2" t="s">
        <v>23</v>
      </c>
      <c r="AXC3" s="2" t="s">
        <v>23</v>
      </c>
      <c r="AXD3" s="2">
        <v>1</v>
      </c>
      <c r="AXE3" s="2" t="s">
        <v>23</v>
      </c>
      <c r="AXF3" s="2" t="s">
        <v>23</v>
      </c>
      <c r="AXG3" s="2">
        <v>3</v>
      </c>
      <c r="AXH3" s="2" t="s">
        <v>23</v>
      </c>
      <c r="AXI3" s="2" t="s">
        <v>23</v>
      </c>
      <c r="AXJ3" s="2">
        <v>6</v>
      </c>
      <c r="AXK3" s="2" t="s">
        <v>23</v>
      </c>
      <c r="AXL3" s="2">
        <v>6</v>
      </c>
      <c r="AXM3" s="2" t="s">
        <v>23</v>
      </c>
      <c r="AXN3" s="2" t="s">
        <v>23</v>
      </c>
      <c r="AXO3" s="2">
        <v>4</v>
      </c>
      <c r="AXP3" s="2" t="s">
        <v>23</v>
      </c>
      <c r="AXQ3" s="2" t="s">
        <v>23</v>
      </c>
      <c r="AXR3" s="2">
        <v>5</v>
      </c>
      <c r="AXS3" s="2" t="s">
        <v>23</v>
      </c>
      <c r="AXT3" s="2" t="s">
        <v>23</v>
      </c>
      <c r="AXU3" s="2">
        <v>5</v>
      </c>
      <c r="AXV3" s="2" t="s">
        <v>23</v>
      </c>
      <c r="AXW3" s="2">
        <v>1</v>
      </c>
      <c r="AXX3" s="2" t="s">
        <v>23</v>
      </c>
      <c r="AXY3" s="2" t="s">
        <v>23</v>
      </c>
      <c r="AXZ3" s="2">
        <v>5</v>
      </c>
      <c r="AYA3" s="2" t="s">
        <v>23</v>
      </c>
      <c r="AYB3" s="2" t="s">
        <v>23</v>
      </c>
      <c r="AYC3" s="2">
        <v>4</v>
      </c>
      <c r="AYD3" s="2">
        <v>78468</v>
      </c>
      <c r="AYE3" s="2" t="s">
        <v>23</v>
      </c>
      <c r="AYF3" s="2">
        <v>4</v>
      </c>
      <c r="AYG3" s="2" t="s">
        <v>23</v>
      </c>
      <c r="AYH3" s="2" t="s">
        <v>23</v>
      </c>
      <c r="AYI3" s="2">
        <v>2</v>
      </c>
      <c r="AYJ3" s="2" t="s">
        <v>23</v>
      </c>
      <c r="AYK3" s="2">
        <v>2</v>
      </c>
      <c r="AYL3" s="2" t="s">
        <v>23</v>
      </c>
      <c r="AYM3" s="2" t="s">
        <v>23</v>
      </c>
      <c r="AYN3" s="2">
        <v>1</v>
      </c>
      <c r="AYO3" s="2" t="s">
        <v>23</v>
      </c>
      <c r="AYP3" s="2" t="s">
        <v>23</v>
      </c>
      <c r="AYQ3" s="2">
        <v>1</v>
      </c>
      <c r="AYR3" s="2" t="s">
        <v>23</v>
      </c>
      <c r="AYS3" s="2" t="s">
        <v>23</v>
      </c>
      <c r="AYT3" s="2">
        <v>4</v>
      </c>
      <c r="AYU3" s="2" t="s">
        <v>23</v>
      </c>
      <c r="AYV3" s="2">
        <v>1</v>
      </c>
      <c r="AYW3" s="2" t="s">
        <v>23</v>
      </c>
      <c r="AYX3" s="2" t="s">
        <v>23</v>
      </c>
      <c r="AYY3" s="2">
        <v>4</v>
      </c>
      <c r="AYZ3" s="2" t="s">
        <v>23</v>
      </c>
      <c r="AZA3" s="2" t="s">
        <v>23</v>
      </c>
      <c r="AZB3" s="2">
        <v>4</v>
      </c>
      <c r="AZC3" s="2" t="s">
        <v>23</v>
      </c>
      <c r="AZD3" s="2" t="s">
        <v>23</v>
      </c>
      <c r="AZE3" s="2">
        <v>3</v>
      </c>
      <c r="AZF3" s="2" t="s">
        <v>23</v>
      </c>
      <c r="AZG3" s="2" t="s">
        <v>23</v>
      </c>
      <c r="AZH3" s="2">
        <v>2</v>
      </c>
      <c r="AZI3" s="2" t="s">
        <v>23</v>
      </c>
      <c r="AZJ3" s="2">
        <v>2</v>
      </c>
      <c r="AZK3" s="2" t="s">
        <v>23</v>
      </c>
      <c r="AZL3" s="2" t="s">
        <v>23</v>
      </c>
      <c r="AZM3" s="2">
        <v>1</v>
      </c>
      <c r="AZN3" s="2" t="s">
        <v>23</v>
      </c>
      <c r="AZO3" s="2" t="s">
        <v>23</v>
      </c>
      <c r="AZP3" s="2">
        <v>1</v>
      </c>
      <c r="AZQ3" s="2" t="s">
        <v>23</v>
      </c>
      <c r="AZR3" s="2" t="s">
        <v>23</v>
      </c>
      <c r="AZS3" s="2">
        <v>1</v>
      </c>
      <c r="AZT3" s="2" t="s">
        <v>23</v>
      </c>
      <c r="AZU3" s="2">
        <v>1</v>
      </c>
      <c r="AZV3" s="2" t="s">
        <v>23</v>
      </c>
      <c r="AZW3" s="2" t="s">
        <v>23</v>
      </c>
      <c r="AZX3" s="2">
        <v>1</v>
      </c>
      <c r="AZY3" s="2" t="s">
        <v>23</v>
      </c>
      <c r="AZZ3" s="2" t="s">
        <v>23</v>
      </c>
      <c r="BAA3" s="2"/>
      <c r="BAB3" s="2"/>
      <c r="BAC3" s="2"/>
      <c r="BAD3" s="2">
        <v>2</v>
      </c>
      <c r="BAE3" s="2" t="s">
        <v>23</v>
      </c>
      <c r="BAF3" s="2">
        <v>2</v>
      </c>
      <c r="BAG3" s="2" t="s">
        <v>23</v>
      </c>
      <c r="BAH3" s="2" t="s">
        <v>23</v>
      </c>
      <c r="BAI3" s="2">
        <v>1</v>
      </c>
      <c r="BAJ3" s="2" t="s">
        <v>23</v>
      </c>
      <c r="BAK3" s="2" t="s">
        <v>23</v>
      </c>
      <c r="BAL3" s="2">
        <v>1</v>
      </c>
      <c r="BAM3" s="2" t="s">
        <v>23</v>
      </c>
      <c r="BAN3" s="2" t="s">
        <v>23</v>
      </c>
      <c r="BAO3" s="2">
        <v>13</v>
      </c>
      <c r="BAP3" s="2" t="s">
        <v>23</v>
      </c>
      <c r="BAQ3" s="2">
        <v>370401</v>
      </c>
      <c r="BAR3" s="2">
        <v>7</v>
      </c>
      <c r="BAS3" s="2">
        <v>107040</v>
      </c>
      <c r="BAT3" s="2">
        <v>52981</v>
      </c>
      <c r="BAU3" s="2">
        <v>11</v>
      </c>
      <c r="BAV3" s="2" t="s">
        <v>23</v>
      </c>
      <c r="BAW3" s="2">
        <v>317420</v>
      </c>
      <c r="BAX3" s="2">
        <v>5</v>
      </c>
      <c r="BAY3" s="2">
        <v>12477</v>
      </c>
      <c r="BAZ3" s="2">
        <v>5</v>
      </c>
      <c r="BBA3" s="2">
        <v>12477</v>
      </c>
      <c r="BBB3" s="2">
        <v>2914</v>
      </c>
      <c r="BBC3" s="2">
        <v>1</v>
      </c>
      <c r="BBD3" s="2" t="s">
        <v>23</v>
      </c>
      <c r="BBE3" s="2" t="s">
        <v>23</v>
      </c>
      <c r="BBF3" s="2">
        <v>4</v>
      </c>
      <c r="BBG3" s="2" t="s">
        <v>23</v>
      </c>
      <c r="BBH3" s="2" t="s">
        <v>23</v>
      </c>
      <c r="BBI3" s="2">
        <v>2</v>
      </c>
      <c r="BBJ3" s="2" t="s">
        <v>23</v>
      </c>
      <c r="BBK3" s="2">
        <v>2</v>
      </c>
      <c r="BBL3" s="2" t="s">
        <v>23</v>
      </c>
      <c r="BBM3" s="2" t="s">
        <v>23</v>
      </c>
      <c r="BBN3" s="2">
        <v>2</v>
      </c>
      <c r="BBO3" s="2" t="s">
        <v>23</v>
      </c>
      <c r="BBP3" s="2" t="s">
        <v>23</v>
      </c>
      <c r="BBQ3" s="2"/>
      <c r="BBR3" s="2"/>
      <c r="BBS3" s="2"/>
      <c r="BBT3" s="2"/>
      <c r="BBU3" s="2"/>
      <c r="BBV3" s="2"/>
      <c r="BBW3" s="2"/>
      <c r="BBX3" s="2"/>
      <c r="BBY3" s="2"/>
      <c r="BBZ3" s="2"/>
      <c r="BCA3" s="2"/>
      <c r="BCB3" s="2">
        <v>2</v>
      </c>
      <c r="BCC3" s="2" t="s">
        <v>23</v>
      </c>
      <c r="BCD3" s="2">
        <v>2</v>
      </c>
      <c r="BCE3" s="2" t="s">
        <v>23</v>
      </c>
      <c r="BCF3" s="2" t="s">
        <v>23</v>
      </c>
      <c r="BCG3" s="2">
        <v>2</v>
      </c>
      <c r="BCH3" s="2" t="s">
        <v>23</v>
      </c>
      <c r="BCI3" s="2" t="s">
        <v>23</v>
      </c>
      <c r="BCJ3" s="2"/>
      <c r="BCK3" s="2"/>
      <c r="BCL3" s="2"/>
      <c r="BCM3" s="2">
        <v>9</v>
      </c>
      <c r="BCN3" s="2">
        <v>406248</v>
      </c>
      <c r="BCO3" s="2">
        <v>1</v>
      </c>
      <c r="BCP3" s="2" t="s">
        <v>23</v>
      </c>
      <c r="BCQ3" s="2" t="s">
        <v>23</v>
      </c>
      <c r="BCR3" s="2">
        <v>9</v>
      </c>
      <c r="BCS3" s="2" t="s">
        <v>23</v>
      </c>
      <c r="BCT3" s="2">
        <v>367487</v>
      </c>
      <c r="BCU3" s="2">
        <v>7</v>
      </c>
      <c r="BCV3" s="2" t="s">
        <v>23</v>
      </c>
      <c r="BCW3" s="2" t="s">
        <v>23</v>
      </c>
      <c r="BCX3" s="2">
        <v>7</v>
      </c>
      <c r="BCY3" s="2">
        <v>297948</v>
      </c>
      <c r="BCZ3" s="2" t="s">
        <v>23</v>
      </c>
      <c r="BDA3" s="2">
        <v>16</v>
      </c>
      <c r="BDB3" s="2">
        <v>2730739</v>
      </c>
      <c r="BDC3" s="2">
        <v>2</v>
      </c>
      <c r="BDD3" s="2" t="s">
        <v>23</v>
      </c>
      <c r="BDE3" s="2" t="s">
        <v>23</v>
      </c>
      <c r="BDF3" s="2">
        <v>4</v>
      </c>
      <c r="BDG3" s="2" t="s">
        <v>23</v>
      </c>
      <c r="BDH3" s="2" t="s">
        <v>23</v>
      </c>
      <c r="BDI3" s="2">
        <v>15</v>
      </c>
      <c r="BDJ3" s="2" t="s">
        <v>23</v>
      </c>
      <c r="BDK3" s="2">
        <v>1640186</v>
      </c>
      <c r="BDL3" s="2">
        <v>13</v>
      </c>
      <c r="BDM3" s="2" t="s">
        <v>23</v>
      </c>
      <c r="BDN3" s="2">
        <v>187244</v>
      </c>
      <c r="BDO3" s="2">
        <v>13</v>
      </c>
      <c r="BDP3" s="2">
        <v>1235555</v>
      </c>
      <c r="BDQ3" s="2">
        <v>1452942</v>
      </c>
    </row>
    <row r="4" spans="1:1473" x14ac:dyDescent="0.25">
      <c r="A4" s="2">
        <v>2019</v>
      </c>
      <c r="B4" s="2">
        <v>28</v>
      </c>
      <c r="C4" s="2">
        <v>1393606</v>
      </c>
      <c r="D4" s="2">
        <v>8</v>
      </c>
      <c r="E4" s="2">
        <v>63236</v>
      </c>
      <c r="F4" s="2">
        <v>3848</v>
      </c>
      <c r="G4" s="2">
        <v>24</v>
      </c>
      <c r="H4" s="2">
        <v>1110263</v>
      </c>
      <c r="I4" s="2">
        <v>6</v>
      </c>
      <c r="J4" s="2">
        <v>23180</v>
      </c>
      <c r="K4" s="2">
        <v>6</v>
      </c>
      <c r="L4" s="2">
        <v>23180</v>
      </c>
      <c r="M4" s="2">
        <v>31000</v>
      </c>
      <c r="N4" s="2">
        <v>6</v>
      </c>
      <c r="O4" s="2">
        <v>23180</v>
      </c>
      <c r="P4" s="2">
        <v>31000</v>
      </c>
      <c r="Q4" s="2">
        <v>6</v>
      </c>
      <c r="R4" s="2">
        <v>23180</v>
      </c>
      <c r="S4" s="2">
        <v>6</v>
      </c>
      <c r="T4" s="2">
        <v>23180</v>
      </c>
      <c r="U4" s="2">
        <v>31000</v>
      </c>
      <c r="V4" s="2">
        <v>6</v>
      </c>
      <c r="W4" s="2">
        <v>23180</v>
      </c>
      <c r="X4" s="2">
        <v>31000</v>
      </c>
      <c r="Y4" s="2">
        <v>2</v>
      </c>
      <c r="Z4" s="2" t="s">
        <v>23</v>
      </c>
      <c r="AA4" s="2">
        <v>2</v>
      </c>
      <c r="AB4" s="2" t="s">
        <v>23</v>
      </c>
      <c r="AC4" s="2" t="s">
        <v>23</v>
      </c>
      <c r="AD4" s="2">
        <v>2</v>
      </c>
      <c r="AE4" s="2" t="s">
        <v>23</v>
      </c>
      <c r="AF4" s="2" t="s">
        <v>23</v>
      </c>
      <c r="AG4" s="2">
        <v>2</v>
      </c>
      <c r="AH4" s="2" t="s">
        <v>23</v>
      </c>
      <c r="AI4" s="2">
        <v>2</v>
      </c>
      <c r="AJ4" s="2" t="s">
        <v>23</v>
      </c>
      <c r="AK4" s="2" t="s">
        <v>23</v>
      </c>
      <c r="AL4" s="2">
        <v>2</v>
      </c>
      <c r="AM4" s="2" t="s">
        <v>23</v>
      </c>
      <c r="AN4" s="2" t="s">
        <v>23</v>
      </c>
      <c r="AO4" s="2">
        <v>2</v>
      </c>
      <c r="AP4" s="2" t="s">
        <v>23</v>
      </c>
      <c r="AQ4" s="2">
        <v>2</v>
      </c>
      <c r="AR4" s="2" t="s">
        <v>23</v>
      </c>
      <c r="AS4" s="2" t="s">
        <v>23</v>
      </c>
      <c r="AT4" s="2">
        <v>2</v>
      </c>
      <c r="AU4" s="2" t="s">
        <v>23</v>
      </c>
      <c r="AV4" s="2" t="s">
        <v>23</v>
      </c>
      <c r="AW4" s="2" t="s">
        <v>23</v>
      </c>
      <c r="AX4" s="2" t="s">
        <v>23</v>
      </c>
      <c r="AY4" s="2">
        <v>2</v>
      </c>
      <c r="AZ4" s="2" t="s">
        <v>23</v>
      </c>
      <c r="BA4" s="2">
        <v>2</v>
      </c>
      <c r="BB4" s="2" t="s">
        <v>23</v>
      </c>
      <c r="BC4" s="2">
        <v>2</v>
      </c>
      <c r="BD4" s="2" t="s">
        <v>23</v>
      </c>
      <c r="BE4" s="2">
        <v>11</v>
      </c>
      <c r="BF4" s="2" t="s">
        <v>23</v>
      </c>
      <c r="BG4" s="2"/>
      <c r="BH4" s="2"/>
      <c r="BI4" s="2"/>
      <c r="BJ4" s="2">
        <v>11</v>
      </c>
      <c r="BK4" s="2" t="s">
        <v>23</v>
      </c>
      <c r="BL4" s="2">
        <v>57470</v>
      </c>
      <c r="BM4" s="2">
        <v>2</v>
      </c>
      <c r="BN4" s="2" t="s">
        <v>23</v>
      </c>
      <c r="BO4" s="2" t="s">
        <v>23</v>
      </c>
      <c r="BP4" s="2">
        <v>11</v>
      </c>
      <c r="BQ4" s="2" t="s">
        <v>23</v>
      </c>
      <c r="BR4" s="2" t="s">
        <v>23</v>
      </c>
      <c r="BS4" s="2">
        <v>2</v>
      </c>
      <c r="BT4" s="2" t="s">
        <v>23</v>
      </c>
      <c r="BU4" s="2"/>
      <c r="BV4" s="2"/>
      <c r="BW4" s="2"/>
      <c r="BX4" s="2">
        <v>2</v>
      </c>
      <c r="BY4" s="2" t="s">
        <v>23</v>
      </c>
      <c r="BZ4" s="2" t="s">
        <v>23</v>
      </c>
      <c r="CA4" s="2">
        <v>1</v>
      </c>
      <c r="CB4" s="2" t="s">
        <v>23</v>
      </c>
      <c r="CC4" s="2" t="s">
        <v>23</v>
      </c>
      <c r="CD4" s="2">
        <v>2</v>
      </c>
      <c r="CE4" s="2" t="s">
        <v>23</v>
      </c>
      <c r="CF4" s="2" t="s">
        <v>23</v>
      </c>
      <c r="CG4" s="2">
        <v>11</v>
      </c>
      <c r="CH4" s="2" t="s">
        <v>23</v>
      </c>
      <c r="CI4" s="2"/>
      <c r="CJ4" s="2"/>
      <c r="CK4" s="2"/>
      <c r="CL4" s="2">
        <v>11</v>
      </c>
      <c r="CM4" s="2" t="s">
        <v>23</v>
      </c>
      <c r="CN4" s="2" t="s">
        <v>23</v>
      </c>
      <c r="CO4" s="2">
        <v>2</v>
      </c>
      <c r="CP4" s="2" t="s">
        <v>23</v>
      </c>
      <c r="CQ4" s="2" t="s">
        <v>23</v>
      </c>
      <c r="CR4" s="2">
        <v>11</v>
      </c>
      <c r="CS4" s="2">
        <v>36156</v>
      </c>
      <c r="CT4" s="2">
        <v>47600</v>
      </c>
      <c r="CU4" s="2">
        <v>2</v>
      </c>
      <c r="CV4" s="2" t="s">
        <v>23</v>
      </c>
      <c r="CW4" s="2">
        <v>2</v>
      </c>
      <c r="CX4" s="2" t="s">
        <v>23</v>
      </c>
      <c r="CY4" s="2" t="s">
        <v>23</v>
      </c>
      <c r="CZ4" s="2">
        <v>2</v>
      </c>
      <c r="DA4" s="2" t="s">
        <v>23</v>
      </c>
      <c r="DB4" s="2" t="s">
        <v>23</v>
      </c>
      <c r="DC4" s="2"/>
      <c r="DD4" s="2"/>
      <c r="DE4" s="2"/>
      <c r="DF4" s="2"/>
      <c r="DG4" s="2"/>
      <c r="DH4" s="2"/>
      <c r="DI4" s="2"/>
      <c r="DJ4" s="2"/>
      <c r="DK4" s="2">
        <v>2</v>
      </c>
      <c r="DL4" s="2" t="s">
        <v>23</v>
      </c>
      <c r="DM4" s="2">
        <v>2</v>
      </c>
      <c r="DN4" s="2" t="s">
        <v>23</v>
      </c>
      <c r="DO4" s="2" t="s">
        <v>23</v>
      </c>
      <c r="DP4" s="2">
        <v>2</v>
      </c>
      <c r="DQ4" s="2" t="s">
        <v>23</v>
      </c>
      <c r="DR4" s="2" t="s">
        <v>23</v>
      </c>
      <c r="DS4" s="2">
        <v>2</v>
      </c>
      <c r="DT4" s="2" t="s">
        <v>23</v>
      </c>
      <c r="DU4" s="2">
        <v>2</v>
      </c>
      <c r="DV4" s="2" t="s">
        <v>23</v>
      </c>
      <c r="DW4" s="2" t="s">
        <v>23</v>
      </c>
      <c r="DX4" s="2">
        <v>2</v>
      </c>
      <c r="DY4" s="2" t="s">
        <v>23</v>
      </c>
      <c r="DZ4" s="2" t="s">
        <v>23</v>
      </c>
      <c r="EA4" s="2"/>
      <c r="EB4" s="2"/>
      <c r="EC4" s="2"/>
      <c r="ED4" s="2">
        <v>2</v>
      </c>
      <c r="EE4" s="2" t="s">
        <v>23</v>
      </c>
      <c r="EF4" s="2">
        <v>2</v>
      </c>
      <c r="EG4" s="2" t="s">
        <v>23</v>
      </c>
      <c r="EH4" s="2" t="s">
        <v>23</v>
      </c>
      <c r="EI4" s="2">
        <v>2</v>
      </c>
      <c r="EJ4" s="2" t="s">
        <v>23</v>
      </c>
      <c r="EK4" s="2" t="s">
        <v>23</v>
      </c>
      <c r="EL4" s="2"/>
      <c r="EM4" s="2"/>
      <c r="EN4" s="2"/>
      <c r="EO4" s="2"/>
      <c r="EP4" s="2"/>
      <c r="EQ4" s="2"/>
      <c r="ER4" s="2"/>
      <c r="ES4" s="2"/>
      <c r="ET4" s="2"/>
      <c r="EU4" s="2"/>
      <c r="EV4" s="2"/>
      <c r="EW4" s="2"/>
      <c r="EX4" s="2"/>
      <c r="EY4" s="2"/>
      <c r="EZ4" s="2"/>
      <c r="FA4" s="2"/>
      <c r="FB4" s="2"/>
      <c r="FC4" s="2"/>
      <c r="FD4" s="2"/>
      <c r="FE4" s="2"/>
      <c r="FF4" s="2"/>
      <c r="FG4" s="2"/>
      <c r="FH4" s="2"/>
      <c r="FI4" s="2"/>
      <c r="FJ4" s="2"/>
      <c r="FK4" s="2">
        <v>2</v>
      </c>
      <c r="FL4" s="2" t="s">
        <v>23</v>
      </c>
      <c r="FM4" s="2">
        <v>2</v>
      </c>
      <c r="FN4" s="2" t="s">
        <v>23</v>
      </c>
      <c r="FO4" s="2" t="s">
        <v>23</v>
      </c>
      <c r="FP4" s="2">
        <v>2</v>
      </c>
      <c r="FQ4" s="2" t="s">
        <v>23</v>
      </c>
      <c r="FR4" s="2" t="s">
        <v>23</v>
      </c>
      <c r="FS4" s="2">
        <v>2</v>
      </c>
      <c r="FT4" s="2" t="s">
        <v>23</v>
      </c>
      <c r="FU4" s="2" t="s">
        <v>23</v>
      </c>
      <c r="FV4" s="2">
        <v>2</v>
      </c>
      <c r="FW4" s="2" t="s">
        <v>23</v>
      </c>
      <c r="FX4" s="2">
        <v>2</v>
      </c>
      <c r="FY4" s="2" t="s">
        <v>23</v>
      </c>
      <c r="FZ4" s="2" t="s">
        <v>23</v>
      </c>
      <c r="GA4" s="2">
        <v>2</v>
      </c>
      <c r="GB4" s="2" t="s">
        <v>23</v>
      </c>
      <c r="GC4" s="2" t="s">
        <v>23</v>
      </c>
      <c r="GD4" s="2">
        <v>2</v>
      </c>
      <c r="GE4" s="2" t="s">
        <v>23</v>
      </c>
      <c r="GF4" s="2" t="s">
        <v>23</v>
      </c>
      <c r="GG4" s="2">
        <v>3</v>
      </c>
      <c r="GH4" s="2">
        <v>5716</v>
      </c>
      <c r="GI4" s="2"/>
      <c r="GJ4" s="2"/>
      <c r="GK4" s="2"/>
      <c r="GL4" s="2">
        <v>3</v>
      </c>
      <c r="GM4" s="2">
        <v>5716</v>
      </c>
      <c r="GN4" s="2">
        <v>2596</v>
      </c>
      <c r="GO4" s="2">
        <v>2</v>
      </c>
      <c r="GP4" s="2" t="s">
        <v>23</v>
      </c>
      <c r="GQ4" s="2" t="s">
        <v>23</v>
      </c>
      <c r="GR4" s="2">
        <v>1</v>
      </c>
      <c r="GS4" s="2" t="s">
        <v>23</v>
      </c>
      <c r="GT4" s="2" t="s">
        <v>23</v>
      </c>
      <c r="GU4" s="2"/>
      <c r="GV4" s="2"/>
      <c r="GW4" s="2"/>
      <c r="GX4" s="2"/>
      <c r="GY4" s="2"/>
      <c r="GZ4" s="2"/>
      <c r="HA4" s="2"/>
      <c r="HB4" s="2"/>
      <c r="HC4" s="2"/>
      <c r="HD4" s="2"/>
      <c r="HE4" s="2"/>
      <c r="HF4" s="2"/>
      <c r="HG4" s="2"/>
      <c r="HH4" s="2"/>
      <c r="HI4" s="2">
        <v>3</v>
      </c>
      <c r="HJ4" s="2">
        <v>5716</v>
      </c>
      <c r="HK4" s="2"/>
      <c r="HL4" s="2"/>
      <c r="HM4" s="2"/>
      <c r="HN4" s="2">
        <v>3</v>
      </c>
      <c r="HO4" s="2">
        <v>5716</v>
      </c>
      <c r="HP4" s="2">
        <v>2596</v>
      </c>
      <c r="HQ4" s="2">
        <v>2</v>
      </c>
      <c r="HR4" s="2" t="s">
        <v>23</v>
      </c>
      <c r="HS4" s="2" t="s">
        <v>23</v>
      </c>
      <c r="HT4" s="2">
        <v>1</v>
      </c>
      <c r="HU4" s="2" t="s">
        <v>23</v>
      </c>
      <c r="HV4" s="2" t="s">
        <v>23</v>
      </c>
      <c r="HW4" s="2">
        <v>3</v>
      </c>
      <c r="HX4" s="2" t="s">
        <v>23</v>
      </c>
      <c r="HY4" s="2">
        <v>1</v>
      </c>
      <c r="HZ4" s="2" t="s">
        <v>23</v>
      </c>
      <c r="IA4" s="2" t="s">
        <v>23</v>
      </c>
      <c r="IB4" s="2">
        <v>2</v>
      </c>
      <c r="IC4" s="2" t="s">
        <v>23</v>
      </c>
      <c r="ID4" s="2" t="s">
        <v>23</v>
      </c>
      <c r="IE4" s="2">
        <v>2</v>
      </c>
      <c r="IF4" s="2" t="s">
        <v>23</v>
      </c>
      <c r="IG4" s="2" t="s">
        <v>23</v>
      </c>
      <c r="IH4" s="2">
        <v>1</v>
      </c>
      <c r="II4" s="2" t="s">
        <v>23</v>
      </c>
      <c r="IJ4" s="2">
        <v>1</v>
      </c>
      <c r="IK4" s="2" t="s">
        <v>23</v>
      </c>
      <c r="IL4" s="2" t="s">
        <v>23</v>
      </c>
      <c r="IM4" s="2">
        <v>3</v>
      </c>
      <c r="IN4" s="2">
        <v>7284</v>
      </c>
      <c r="IO4" s="2">
        <v>1</v>
      </c>
      <c r="IP4" s="2" t="s">
        <v>23</v>
      </c>
      <c r="IQ4" s="2" t="s">
        <v>23</v>
      </c>
      <c r="IR4" s="2">
        <v>2</v>
      </c>
      <c r="IS4" s="2" t="s">
        <v>23</v>
      </c>
      <c r="IT4" s="2" t="s">
        <v>23</v>
      </c>
      <c r="IU4" s="2">
        <v>2</v>
      </c>
      <c r="IV4" s="2" t="s">
        <v>23</v>
      </c>
      <c r="IW4" s="2" t="s">
        <v>23</v>
      </c>
      <c r="IX4" s="2"/>
      <c r="IY4" s="2"/>
      <c r="IZ4" s="2"/>
      <c r="JA4" s="2"/>
      <c r="JB4" s="2"/>
      <c r="JC4" s="2"/>
      <c r="JD4" s="2"/>
      <c r="JE4" s="2"/>
      <c r="JF4" s="2"/>
      <c r="JG4" s="2"/>
      <c r="JH4" s="2"/>
      <c r="JI4" s="2"/>
      <c r="JJ4" s="2"/>
      <c r="JK4" s="2"/>
      <c r="JL4" s="2"/>
      <c r="JM4" s="2"/>
      <c r="JN4" s="2">
        <v>2</v>
      </c>
      <c r="JO4" s="2" t="s">
        <v>23</v>
      </c>
      <c r="JP4" s="2"/>
      <c r="JQ4" s="2"/>
      <c r="JR4" s="2"/>
      <c r="JS4" s="2">
        <v>2</v>
      </c>
      <c r="JT4" s="2" t="s">
        <v>23</v>
      </c>
      <c r="JU4" s="2" t="s">
        <v>23</v>
      </c>
      <c r="JV4" s="2">
        <v>2</v>
      </c>
      <c r="JW4" s="2" t="s">
        <v>23</v>
      </c>
      <c r="JX4" s="2" t="s">
        <v>23</v>
      </c>
      <c r="JY4" s="2"/>
      <c r="JZ4" s="2"/>
      <c r="KA4" s="2"/>
      <c r="KB4" s="2"/>
      <c r="KC4" s="2"/>
      <c r="KD4" s="2">
        <v>2</v>
      </c>
      <c r="KE4" s="2" t="s">
        <v>23</v>
      </c>
      <c r="KF4" s="2"/>
      <c r="KG4" s="2"/>
      <c r="KH4" s="2"/>
      <c r="KI4" s="2">
        <v>2</v>
      </c>
      <c r="KJ4" s="2" t="s">
        <v>23</v>
      </c>
      <c r="KK4" s="2" t="s">
        <v>23</v>
      </c>
      <c r="KL4" s="2">
        <v>2</v>
      </c>
      <c r="KM4" s="2" t="s">
        <v>23</v>
      </c>
      <c r="KN4" s="2" t="s">
        <v>23</v>
      </c>
      <c r="KO4" s="2">
        <v>7</v>
      </c>
      <c r="KP4" s="2">
        <v>17556</v>
      </c>
      <c r="KQ4" s="2">
        <v>7</v>
      </c>
      <c r="KR4" s="2">
        <v>17556</v>
      </c>
      <c r="KS4" s="2">
        <v>18294</v>
      </c>
      <c r="KT4" s="2">
        <v>2</v>
      </c>
      <c r="KU4" s="2" t="s">
        <v>23</v>
      </c>
      <c r="KV4" s="2" t="s">
        <v>23</v>
      </c>
      <c r="KW4" s="2">
        <v>7</v>
      </c>
      <c r="KX4" s="2" t="s">
        <v>23</v>
      </c>
      <c r="KY4" s="2" t="s">
        <v>23</v>
      </c>
      <c r="KZ4" s="2">
        <v>7</v>
      </c>
      <c r="LA4" s="2">
        <v>17556</v>
      </c>
      <c r="LB4" s="2">
        <v>7</v>
      </c>
      <c r="LC4" s="2">
        <v>17556</v>
      </c>
      <c r="LD4" s="2">
        <v>18294</v>
      </c>
      <c r="LE4" s="2">
        <v>2</v>
      </c>
      <c r="LF4" s="2" t="s">
        <v>23</v>
      </c>
      <c r="LG4" s="2" t="s">
        <v>23</v>
      </c>
      <c r="LH4" s="2">
        <v>7</v>
      </c>
      <c r="LI4" s="2" t="s">
        <v>23</v>
      </c>
      <c r="LJ4" s="2" t="s">
        <v>23</v>
      </c>
      <c r="LK4" s="2">
        <v>6</v>
      </c>
      <c r="LL4" s="2">
        <v>11318</v>
      </c>
      <c r="LM4" s="2"/>
      <c r="LN4" s="2"/>
      <c r="LO4" s="2"/>
      <c r="LP4" s="2">
        <v>6</v>
      </c>
      <c r="LQ4" s="2">
        <v>11318</v>
      </c>
      <c r="LR4" s="2">
        <v>15100</v>
      </c>
      <c r="LS4" s="2">
        <v>6</v>
      </c>
      <c r="LT4" s="2">
        <v>11318</v>
      </c>
      <c r="LU4" s="2">
        <v>15100</v>
      </c>
      <c r="LV4" s="2"/>
      <c r="LW4" s="2"/>
      <c r="LX4" s="2"/>
      <c r="LY4" s="2"/>
      <c r="LZ4" s="2"/>
      <c r="MA4" s="2">
        <v>6</v>
      </c>
      <c r="MB4" s="2">
        <v>11318</v>
      </c>
      <c r="MC4" s="2"/>
      <c r="MD4" s="2"/>
      <c r="ME4" s="2"/>
      <c r="MF4" s="2">
        <v>6</v>
      </c>
      <c r="MG4" s="2">
        <v>11318</v>
      </c>
      <c r="MH4" s="2">
        <v>15100</v>
      </c>
      <c r="MI4" s="2">
        <v>6</v>
      </c>
      <c r="MJ4" s="2">
        <v>11318</v>
      </c>
      <c r="MK4" s="2">
        <v>15100</v>
      </c>
      <c r="ML4" s="2">
        <v>8</v>
      </c>
      <c r="MM4" s="2">
        <v>63236</v>
      </c>
      <c r="MN4" s="2">
        <v>3848</v>
      </c>
      <c r="MO4" s="2"/>
      <c r="MP4" s="2"/>
      <c r="MQ4" s="2"/>
      <c r="MR4" s="2"/>
      <c r="MS4" s="2"/>
      <c r="MT4" s="2"/>
      <c r="MU4" s="2"/>
      <c r="MV4" s="2"/>
      <c r="MW4" s="2"/>
      <c r="MX4" s="2"/>
      <c r="MY4" s="2"/>
      <c r="MZ4" s="2"/>
      <c r="NA4" s="2"/>
      <c r="NB4" s="2"/>
      <c r="NC4" s="2"/>
      <c r="ND4" s="2"/>
      <c r="NE4" s="2"/>
      <c r="NF4" s="2"/>
      <c r="NG4" s="2"/>
      <c r="NH4" s="2"/>
      <c r="NI4" s="2"/>
      <c r="NJ4" s="2"/>
      <c r="NK4" s="2"/>
      <c r="NL4" s="2"/>
      <c r="NM4" s="2"/>
      <c r="NN4" s="2"/>
      <c r="NO4" s="2"/>
      <c r="NP4" s="2"/>
      <c r="NQ4" s="2"/>
      <c r="NR4" s="2"/>
      <c r="NS4" s="2"/>
      <c r="NT4" s="2"/>
      <c r="NU4" s="2"/>
      <c r="NV4" s="2"/>
      <c r="NW4" s="2"/>
      <c r="NX4" s="2"/>
      <c r="NY4" s="2"/>
      <c r="NZ4" s="2"/>
      <c r="OA4" s="2"/>
      <c r="OB4" s="2">
        <v>7</v>
      </c>
      <c r="OC4" s="2">
        <v>24300</v>
      </c>
      <c r="OD4" s="2">
        <v>7</v>
      </c>
      <c r="OE4" s="2">
        <v>24300</v>
      </c>
      <c r="OF4" s="2">
        <v>32000</v>
      </c>
      <c r="OG4" s="2"/>
      <c r="OH4" s="2"/>
      <c r="OI4" s="2"/>
      <c r="OJ4" s="2">
        <v>7</v>
      </c>
      <c r="OK4" s="2">
        <v>24300</v>
      </c>
      <c r="OL4" s="2">
        <v>32000</v>
      </c>
      <c r="OM4" s="2"/>
      <c r="ON4" s="2"/>
      <c r="OO4" s="2"/>
      <c r="OP4" s="2"/>
      <c r="OQ4" s="2"/>
      <c r="OR4" s="2"/>
      <c r="OS4" s="2"/>
      <c r="OT4" s="2"/>
      <c r="OU4" s="2">
        <v>7</v>
      </c>
      <c r="OV4" s="2">
        <v>24300</v>
      </c>
      <c r="OW4" s="2">
        <v>7</v>
      </c>
      <c r="OX4" s="2">
        <v>24300</v>
      </c>
      <c r="OY4" s="2">
        <v>32000</v>
      </c>
      <c r="OZ4" s="2"/>
      <c r="PA4" s="2"/>
      <c r="PB4" s="2"/>
      <c r="PC4" s="2">
        <v>7</v>
      </c>
      <c r="PD4" s="2">
        <v>24300</v>
      </c>
      <c r="PE4" s="2">
        <v>32000</v>
      </c>
      <c r="PF4" s="2">
        <v>15</v>
      </c>
      <c r="PG4" s="2">
        <v>61188</v>
      </c>
      <c r="PH4" s="2">
        <v>4</v>
      </c>
      <c r="PI4" s="2" t="s">
        <v>23</v>
      </c>
      <c r="PJ4" s="2">
        <v>40</v>
      </c>
      <c r="PK4" s="2">
        <v>1</v>
      </c>
      <c r="PL4" s="2" t="s">
        <v>23</v>
      </c>
      <c r="PM4" s="2" t="s">
        <v>23</v>
      </c>
      <c r="PN4" s="2">
        <v>10</v>
      </c>
      <c r="PO4" s="2">
        <v>56238</v>
      </c>
      <c r="PP4" s="2">
        <v>21776</v>
      </c>
      <c r="PQ4" s="2">
        <v>8</v>
      </c>
      <c r="PR4" s="2" t="s">
        <v>23</v>
      </c>
      <c r="PS4" s="2" t="s">
        <v>23</v>
      </c>
      <c r="PT4" s="2">
        <v>2</v>
      </c>
      <c r="PU4" s="2" t="s">
        <v>23</v>
      </c>
      <c r="PV4" s="2" t="s">
        <v>23</v>
      </c>
      <c r="PW4" s="2">
        <v>1</v>
      </c>
      <c r="PX4" s="2" t="s">
        <v>23</v>
      </c>
      <c r="PY4" s="2">
        <v>1</v>
      </c>
      <c r="PZ4" s="2" t="s">
        <v>23</v>
      </c>
      <c r="QA4" s="2" t="s">
        <v>23</v>
      </c>
      <c r="QB4" s="2"/>
      <c r="QC4" s="2"/>
      <c r="QD4" s="2"/>
      <c r="QE4" s="2"/>
      <c r="QF4" s="2"/>
      <c r="QG4" s="2"/>
      <c r="QH4" s="2"/>
      <c r="QI4" s="2"/>
      <c r="QJ4" s="2"/>
      <c r="QK4" s="2">
        <v>15</v>
      </c>
      <c r="QL4" s="2" t="s">
        <v>23</v>
      </c>
      <c r="QM4" s="2">
        <v>4</v>
      </c>
      <c r="QN4" s="2" t="s">
        <v>23</v>
      </c>
      <c r="QO4" s="2">
        <v>40</v>
      </c>
      <c r="QP4" s="2">
        <v>1</v>
      </c>
      <c r="QQ4" s="2" t="s">
        <v>23</v>
      </c>
      <c r="QR4" s="2" t="s">
        <v>23</v>
      </c>
      <c r="QS4" s="2">
        <v>10</v>
      </c>
      <c r="QT4" s="2">
        <v>56238</v>
      </c>
      <c r="QU4" s="2">
        <v>21776</v>
      </c>
      <c r="QV4" s="2">
        <v>8</v>
      </c>
      <c r="QW4" s="2" t="s">
        <v>23</v>
      </c>
      <c r="QX4" s="2" t="s">
        <v>23</v>
      </c>
      <c r="QY4" s="2">
        <v>2</v>
      </c>
      <c r="QZ4" s="2" t="s">
        <v>23</v>
      </c>
      <c r="RA4" s="2" t="s">
        <v>23</v>
      </c>
      <c r="RB4" s="2"/>
      <c r="RC4" s="2"/>
      <c r="RD4" s="2"/>
      <c r="RE4" s="2"/>
      <c r="RF4" s="2"/>
      <c r="RG4" s="2"/>
      <c r="RH4" s="2"/>
      <c r="RI4" s="2"/>
      <c r="RJ4" s="2"/>
      <c r="RK4" s="2"/>
      <c r="RL4" s="2"/>
      <c r="RM4" s="2"/>
      <c r="RN4" s="2"/>
      <c r="RO4" s="2"/>
      <c r="RP4" s="2"/>
      <c r="RQ4" s="2"/>
      <c r="RR4" s="2"/>
      <c r="RS4" s="2"/>
      <c r="RT4" s="2"/>
      <c r="RU4" s="2"/>
      <c r="RV4" s="2"/>
      <c r="RW4" s="2"/>
      <c r="RX4" s="2"/>
      <c r="RY4" s="2"/>
      <c r="RZ4" s="2"/>
      <c r="SA4" s="2"/>
      <c r="SB4" s="2"/>
      <c r="SC4" s="2"/>
      <c r="SD4" s="2"/>
      <c r="SE4" s="2"/>
      <c r="SF4" s="2"/>
      <c r="SG4" s="2"/>
      <c r="SH4" s="2"/>
      <c r="SI4" s="2">
        <v>2</v>
      </c>
      <c r="SJ4" s="2" t="s">
        <v>23</v>
      </c>
      <c r="SK4" s="2">
        <v>2</v>
      </c>
      <c r="SL4" s="2" t="s">
        <v>23</v>
      </c>
      <c r="SM4" s="2" t="s">
        <v>23</v>
      </c>
      <c r="SN4" s="2">
        <v>2</v>
      </c>
      <c r="SO4" s="2" t="s">
        <v>23</v>
      </c>
      <c r="SP4" s="2" t="s">
        <v>23</v>
      </c>
      <c r="SQ4" s="2">
        <v>2</v>
      </c>
      <c r="SR4" s="2" t="s">
        <v>23</v>
      </c>
      <c r="SS4" s="2" t="s">
        <v>23</v>
      </c>
      <c r="ST4" s="2">
        <v>2</v>
      </c>
      <c r="SU4" s="2" t="s">
        <v>23</v>
      </c>
      <c r="SV4" s="2">
        <v>2</v>
      </c>
      <c r="SW4" s="2" t="s">
        <v>23</v>
      </c>
      <c r="SX4" s="2" t="s">
        <v>23</v>
      </c>
      <c r="SY4" s="2">
        <v>2</v>
      </c>
      <c r="SZ4" s="2" t="s">
        <v>23</v>
      </c>
      <c r="TA4" s="2" t="s">
        <v>23</v>
      </c>
      <c r="TB4" s="2">
        <v>2</v>
      </c>
      <c r="TC4" s="2" t="s">
        <v>23</v>
      </c>
      <c r="TD4" s="2" t="s">
        <v>23</v>
      </c>
      <c r="TE4" s="2">
        <v>6</v>
      </c>
      <c r="TF4" s="2">
        <v>142310</v>
      </c>
      <c r="TG4" s="2">
        <v>14405</v>
      </c>
      <c r="TH4" s="2"/>
      <c r="TI4" s="2"/>
      <c r="TJ4" s="2"/>
      <c r="TK4" s="2"/>
      <c r="TL4" s="2"/>
      <c r="TM4" s="2"/>
      <c r="TN4" s="2"/>
      <c r="TO4" s="2"/>
      <c r="TP4" s="2"/>
      <c r="TQ4" s="2"/>
      <c r="TR4" s="2"/>
      <c r="TS4" s="2"/>
      <c r="TT4" s="2"/>
      <c r="TU4" s="2"/>
      <c r="TV4" s="2"/>
      <c r="TW4" s="2"/>
      <c r="TX4" s="2"/>
      <c r="TY4" s="2"/>
      <c r="TZ4" s="2"/>
      <c r="UA4" s="2"/>
      <c r="UB4" s="2"/>
      <c r="UC4" s="2"/>
      <c r="UD4" s="2"/>
      <c r="UE4" s="2"/>
      <c r="UF4" s="2"/>
      <c r="UG4" s="2"/>
      <c r="UH4" s="2"/>
      <c r="UI4" s="2"/>
      <c r="UJ4" s="2"/>
      <c r="UK4" s="2"/>
      <c r="UL4" s="2"/>
      <c r="UM4" s="2"/>
      <c r="UN4" s="2"/>
      <c r="UO4" s="2"/>
      <c r="UP4" s="2"/>
      <c r="UQ4" s="2"/>
      <c r="UR4" s="2"/>
      <c r="US4" s="2"/>
      <c r="UT4" s="2"/>
      <c r="UU4" s="2"/>
      <c r="UV4" s="2"/>
      <c r="UW4" s="2"/>
      <c r="UX4" s="2"/>
      <c r="UY4" s="2"/>
      <c r="UZ4" s="2"/>
      <c r="VA4" s="2"/>
      <c r="VB4" s="2"/>
      <c r="VC4" s="2"/>
      <c r="VD4" s="2">
        <v>13</v>
      </c>
      <c r="VE4" s="2">
        <v>69068</v>
      </c>
      <c r="VF4" s="2">
        <v>4</v>
      </c>
      <c r="VG4" s="2">
        <v>3600</v>
      </c>
      <c r="VH4" s="2">
        <v>100</v>
      </c>
      <c r="VI4" s="2"/>
      <c r="VJ4" s="2"/>
      <c r="VK4" s="2"/>
      <c r="VL4" s="2">
        <v>9</v>
      </c>
      <c r="VM4" s="2">
        <v>65468</v>
      </c>
      <c r="VN4" s="2">
        <v>20642</v>
      </c>
      <c r="VO4" s="2">
        <v>9</v>
      </c>
      <c r="VP4" s="2">
        <v>65468</v>
      </c>
      <c r="VQ4" s="2">
        <v>20642</v>
      </c>
      <c r="VR4" s="2"/>
      <c r="VS4" s="2"/>
      <c r="VT4" s="2"/>
      <c r="VU4" s="2">
        <v>3</v>
      </c>
      <c r="VV4" s="2">
        <v>4628</v>
      </c>
      <c r="VW4" s="2"/>
      <c r="VX4" s="2"/>
      <c r="VY4" s="2"/>
      <c r="VZ4" s="2">
        <v>3</v>
      </c>
      <c r="WA4" s="2">
        <v>4628</v>
      </c>
      <c r="WB4" s="2">
        <v>642</v>
      </c>
      <c r="WC4" s="2">
        <v>3</v>
      </c>
      <c r="WD4" s="2">
        <v>4628</v>
      </c>
      <c r="WE4" s="2">
        <v>642</v>
      </c>
      <c r="WF4" s="2"/>
      <c r="WG4" s="2"/>
      <c r="WH4" s="2"/>
      <c r="WI4" s="2">
        <v>13</v>
      </c>
      <c r="WJ4" s="2">
        <v>64440</v>
      </c>
      <c r="WK4" s="2">
        <v>4</v>
      </c>
      <c r="WL4" s="2">
        <v>3600</v>
      </c>
      <c r="WM4" s="2">
        <v>100</v>
      </c>
      <c r="WN4" s="2"/>
      <c r="WO4" s="2"/>
      <c r="WP4" s="2"/>
      <c r="WQ4" s="2">
        <v>9</v>
      </c>
      <c r="WR4" s="2">
        <v>60840</v>
      </c>
      <c r="WS4" s="2">
        <v>20000</v>
      </c>
      <c r="WT4" s="2">
        <v>9</v>
      </c>
      <c r="WU4" s="2">
        <v>60840</v>
      </c>
      <c r="WV4" s="2">
        <v>20000</v>
      </c>
      <c r="WW4" s="2"/>
      <c r="WX4" s="2"/>
      <c r="WY4" s="2"/>
      <c r="WZ4" s="2">
        <v>13</v>
      </c>
      <c r="XA4" s="2">
        <v>181346</v>
      </c>
      <c r="XB4" s="2">
        <v>2</v>
      </c>
      <c r="XC4" s="2" t="s">
        <v>23</v>
      </c>
      <c r="XD4" s="2" t="s">
        <v>23</v>
      </c>
      <c r="XE4" s="2">
        <v>3</v>
      </c>
      <c r="XF4" s="2" t="s">
        <v>23</v>
      </c>
      <c r="XG4" s="2">
        <v>600</v>
      </c>
      <c r="XH4" s="2">
        <v>10</v>
      </c>
      <c r="XI4" s="2">
        <v>156446</v>
      </c>
      <c r="XJ4" s="2">
        <v>165480</v>
      </c>
      <c r="XK4" s="2">
        <v>2</v>
      </c>
      <c r="XL4" s="2" t="s">
        <v>23</v>
      </c>
      <c r="XM4" s="2" t="s">
        <v>23</v>
      </c>
      <c r="XN4" s="2">
        <v>10</v>
      </c>
      <c r="XO4" s="2" t="s">
        <v>23</v>
      </c>
      <c r="XP4" s="2" t="s">
        <v>23</v>
      </c>
      <c r="XQ4" s="2">
        <v>1</v>
      </c>
      <c r="XR4" s="2" t="s">
        <v>23</v>
      </c>
      <c r="XS4" s="2">
        <v>1</v>
      </c>
      <c r="XT4" s="2" t="s">
        <v>23</v>
      </c>
      <c r="XU4" s="2" t="s">
        <v>23</v>
      </c>
      <c r="XV4" s="2">
        <v>1</v>
      </c>
      <c r="XW4" s="2" t="s">
        <v>23</v>
      </c>
      <c r="XX4" s="2" t="s">
        <v>23</v>
      </c>
      <c r="XY4" s="2">
        <v>1</v>
      </c>
      <c r="XZ4" s="2" t="s">
        <v>23</v>
      </c>
      <c r="YA4" s="2" t="s">
        <v>23</v>
      </c>
      <c r="YB4" s="2">
        <v>13</v>
      </c>
      <c r="YC4" s="2" t="s">
        <v>23</v>
      </c>
      <c r="YD4" s="2">
        <v>2</v>
      </c>
      <c r="YE4" s="2" t="s">
        <v>23</v>
      </c>
      <c r="YF4" s="2" t="s">
        <v>23</v>
      </c>
      <c r="YG4" s="2">
        <v>3</v>
      </c>
      <c r="YH4" s="2" t="s">
        <v>23</v>
      </c>
      <c r="YI4" s="2">
        <v>600</v>
      </c>
      <c r="YJ4" s="2">
        <v>10</v>
      </c>
      <c r="YK4" s="2" t="s">
        <v>23</v>
      </c>
      <c r="YL4" s="2" t="s">
        <v>23</v>
      </c>
      <c r="YM4" s="2">
        <v>2</v>
      </c>
      <c r="YN4" s="2" t="s">
        <v>23</v>
      </c>
      <c r="YO4" s="2" t="s">
        <v>23</v>
      </c>
      <c r="YP4" s="2">
        <v>10</v>
      </c>
      <c r="YQ4" s="2">
        <v>108676</v>
      </c>
      <c r="YR4" s="2">
        <v>144770</v>
      </c>
      <c r="YS4" s="2">
        <v>2</v>
      </c>
      <c r="YT4" s="2" t="s">
        <v>23</v>
      </c>
      <c r="YU4" s="2">
        <v>2</v>
      </c>
      <c r="YV4" s="2" t="s">
        <v>23</v>
      </c>
      <c r="YW4" s="2" t="s">
        <v>23</v>
      </c>
      <c r="YX4" s="2">
        <v>2</v>
      </c>
      <c r="YY4" s="2" t="s">
        <v>23</v>
      </c>
      <c r="YZ4" s="2" t="s">
        <v>23</v>
      </c>
      <c r="ZA4" s="2">
        <v>2</v>
      </c>
      <c r="ZB4" s="2" t="s">
        <v>23</v>
      </c>
      <c r="ZC4" s="2">
        <v>2</v>
      </c>
      <c r="ZD4" s="2" t="s">
        <v>23</v>
      </c>
      <c r="ZE4" s="2" t="s">
        <v>23</v>
      </c>
      <c r="ZF4" s="2">
        <v>2</v>
      </c>
      <c r="ZG4" s="2" t="s">
        <v>23</v>
      </c>
      <c r="ZH4" s="2" t="s">
        <v>23</v>
      </c>
      <c r="ZI4" s="2">
        <v>2</v>
      </c>
      <c r="ZJ4" s="2" t="s">
        <v>23</v>
      </c>
      <c r="ZK4" s="2">
        <v>2</v>
      </c>
      <c r="ZL4" s="2" t="s">
        <v>23</v>
      </c>
      <c r="ZM4" s="2" t="s">
        <v>23</v>
      </c>
      <c r="ZN4" s="2">
        <v>2</v>
      </c>
      <c r="ZO4" s="2" t="s">
        <v>23</v>
      </c>
      <c r="ZP4" s="2" t="s">
        <v>23</v>
      </c>
      <c r="ZQ4" s="2">
        <v>2</v>
      </c>
      <c r="ZR4" s="2" t="s">
        <v>23</v>
      </c>
      <c r="ZS4" s="2" t="s">
        <v>23</v>
      </c>
      <c r="ZT4" s="2">
        <v>2</v>
      </c>
      <c r="ZU4" s="2" t="s">
        <v>23</v>
      </c>
      <c r="ZV4" s="2">
        <v>2</v>
      </c>
      <c r="ZW4" s="2" t="s">
        <v>23</v>
      </c>
      <c r="ZX4" s="2" t="s">
        <v>23</v>
      </c>
      <c r="ZY4" s="2">
        <v>2</v>
      </c>
      <c r="ZZ4" s="2" t="s">
        <v>23</v>
      </c>
      <c r="AAA4" s="2" t="s">
        <v>23</v>
      </c>
      <c r="AAB4" s="2">
        <v>2</v>
      </c>
      <c r="AAC4" s="2" t="s">
        <v>23</v>
      </c>
      <c r="AAD4" s="2" t="s">
        <v>23</v>
      </c>
      <c r="AAE4" s="2">
        <v>2</v>
      </c>
      <c r="AAF4" s="2" t="s">
        <v>23</v>
      </c>
      <c r="AAG4" s="2">
        <v>2</v>
      </c>
      <c r="AAH4" s="2" t="s">
        <v>23</v>
      </c>
      <c r="AAI4" s="2" t="s">
        <v>23</v>
      </c>
      <c r="AAJ4" s="2">
        <v>2</v>
      </c>
      <c r="AAK4" s="2" t="s">
        <v>23</v>
      </c>
      <c r="AAL4" s="2" t="s">
        <v>23</v>
      </c>
      <c r="AAM4" s="2">
        <v>2</v>
      </c>
      <c r="AAN4" s="2" t="s">
        <v>23</v>
      </c>
      <c r="AAO4" s="2" t="s">
        <v>23</v>
      </c>
      <c r="AAP4" s="2">
        <v>2</v>
      </c>
      <c r="AAQ4" s="2" t="s">
        <v>23</v>
      </c>
      <c r="AAR4" s="2">
        <v>2</v>
      </c>
      <c r="AAS4" s="2" t="s">
        <v>23</v>
      </c>
      <c r="AAT4" s="2" t="s">
        <v>23</v>
      </c>
      <c r="AAU4" s="2">
        <v>2</v>
      </c>
      <c r="AAV4" s="2" t="s">
        <v>23</v>
      </c>
      <c r="AAW4" s="2" t="s">
        <v>23</v>
      </c>
      <c r="AAX4" s="2">
        <v>2</v>
      </c>
      <c r="AAY4" s="2" t="s">
        <v>23</v>
      </c>
      <c r="AAZ4" s="2">
        <v>2</v>
      </c>
      <c r="ABA4" s="2" t="s">
        <v>23</v>
      </c>
      <c r="ABB4" s="2" t="s">
        <v>23</v>
      </c>
      <c r="ABC4" s="2">
        <v>2</v>
      </c>
      <c r="ABD4" s="2" t="s">
        <v>23</v>
      </c>
      <c r="ABE4" s="2" t="s">
        <v>23</v>
      </c>
      <c r="ABF4" s="2">
        <v>7</v>
      </c>
      <c r="ABG4" s="2">
        <v>12198</v>
      </c>
      <c r="ABH4" s="2">
        <v>7</v>
      </c>
      <c r="ABI4" s="2">
        <v>12198</v>
      </c>
      <c r="ABJ4" s="2">
        <v>15322</v>
      </c>
      <c r="ABK4" s="2">
        <v>2</v>
      </c>
      <c r="ABL4" s="2" t="s">
        <v>23</v>
      </c>
      <c r="ABM4" s="2" t="s">
        <v>23</v>
      </c>
      <c r="ABN4" s="2">
        <v>5</v>
      </c>
      <c r="ABO4" s="2" t="s">
        <v>23</v>
      </c>
      <c r="ABP4" s="2" t="s">
        <v>23</v>
      </c>
      <c r="ABQ4" s="2">
        <v>7</v>
      </c>
      <c r="ABR4" s="2">
        <v>12198</v>
      </c>
      <c r="ABS4" s="2">
        <v>7</v>
      </c>
      <c r="ABT4" s="2">
        <v>12198</v>
      </c>
      <c r="ABU4" s="2">
        <v>15322</v>
      </c>
      <c r="ABV4" s="2">
        <v>2</v>
      </c>
      <c r="ABW4" s="2" t="s">
        <v>23</v>
      </c>
      <c r="ABX4" s="2" t="s">
        <v>23</v>
      </c>
      <c r="ABY4" s="2">
        <v>5</v>
      </c>
      <c r="ABZ4" s="2" t="s">
        <v>23</v>
      </c>
      <c r="ACA4" s="2" t="s">
        <v>23</v>
      </c>
      <c r="ACB4" s="2">
        <v>20</v>
      </c>
      <c r="ACC4" s="2">
        <v>105614</v>
      </c>
      <c r="ACD4" s="2">
        <v>6</v>
      </c>
      <c r="ACE4" s="2">
        <v>20000</v>
      </c>
      <c r="ACF4" s="2">
        <v>1200</v>
      </c>
      <c r="ACG4" s="2">
        <v>16</v>
      </c>
      <c r="ACH4" s="2">
        <v>85614</v>
      </c>
      <c r="ACI4" s="2">
        <v>96656</v>
      </c>
      <c r="ACJ4" s="2">
        <v>7</v>
      </c>
      <c r="ACK4" s="2">
        <v>26274</v>
      </c>
      <c r="ACL4" s="2" t="s">
        <v>23</v>
      </c>
      <c r="ACM4" s="2">
        <v>10</v>
      </c>
      <c r="ACN4" s="2">
        <v>59340</v>
      </c>
      <c r="ACO4" s="2" t="s">
        <v>23</v>
      </c>
      <c r="ACP4" s="2">
        <v>2</v>
      </c>
      <c r="ACQ4" s="2" t="s">
        <v>23</v>
      </c>
      <c r="ACR4" s="2"/>
      <c r="ACS4" s="2"/>
      <c r="ACT4" s="2"/>
      <c r="ACU4" s="2">
        <v>2</v>
      </c>
      <c r="ACV4" s="2" t="s">
        <v>23</v>
      </c>
      <c r="ACW4" s="2" t="s">
        <v>23</v>
      </c>
      <c r="ACX4" s="2">
        <v>1</v>
      </c>
      <c r="ACY4" s="2" t="s">
        <v>23</v>
      </c>
      <c r="ACZ4" s="2" t="s">
        <v>23</v>
      </c>
      <c r="ADA4" s="2">
        <v>1</v>
      </c>
      <c r="ADB4" s="2" t="s">
        <v>23</v>
      </c>
      <c r="ADC4" s="2" t="s">
        <v>23</v>
      </c>
      <c r="ADD4" s="2">
        <v>20</v>
      </c>
      <c r="ADE4" s="2" t="s">
        <v>23</v>
      </c>
      <c r="ADF4" s="2">
        <v>6</v>
      </c>
      <c r="ADG4" s="2">
        <v>20000</v>
      </c>
      <c r="ADH4" s="2">
        <v>1200</v>
      </c>
      <c r="ADI4" s="2">
        <v>16</v>
      </c>
      <c r="ADJ4" s="2" t="s">
        <v>23</v>
      </c>
      <c r="ADK4" s="2" t="s">
        <v>23</v>
      </c>
      <c r="ADL4" s="2">
        <v>7</v>
      </c>
      <c r="ADM4" s="2" t="s">
        <v>23</v>
      </c>
      <c r="ADN4" s="2" t="s">
        <v>23</v>
      </c>
      <c r="ADO4" s="2">
        <v>10</v>
      </c>
      <c r="ADP4" s="2" t="s">
        <v>23</v>
      </c>
      <c r="ADQ4" s="2" t="s">
        <v>23</v>
      </c>
      <c r="ADR4" s="2"/>
      <c r="ADS4" s="2"/>
      <c r="ADT4" s="2"/>
      <c r="ADU4" s="2"/>
      <c r="ADV4" s="2"/>
      <c r="ADW4" s="2"/>
      <c r="ADX4" s="2"/>
      <c r="ADY4" s="2"/>
      <c r="ADZ4" s="2"/>
      <c r="AEA4" s="2"/>
      <c r="AEB4" s="2"/>
      <c r="AEC4" s="2"/>
      <c r="AED4" s="2"/>
      <c r="AEE4" s="2"/>
      <c r="AEF4" s="2"/>
      <c r="AEG4" s="2"/>
      <c r="AEH4" s="2"/>
      <c r="AEI4" s="2"/>
      <c r="AEJ4" s="2"/>
      <c r="AEK4" s="2"/>
      <c r="AEL4" s="2"/>
      <c r="AEM4" s="2"/>
      <c r="AEN4" s="2"/>
      <c r="AEO4" s="2"/>
      <c r="AEP4" s="2"/>
      <c r="AEQ4" s="2"/>
      <c r="AER4" s="2"/>
      <c r="AES4" s="2"/>
      <c r="AET4" s="2"/>
      <c r="AEU4" s="2"/>
      <c r="AEV4" s="2"/>
      <c r="AEW4" s="2"/>
      <c r="AEX4" s="2"/>
      <c r="AEY4" s="2"/>
      <c r="AEZ4" s="2"/>
      <c r="AFA4" s="2"/>
      <c r="AFB4" s="2"/>
      <c r="AFC4" s="2"/>
      <c r="AFD4" s="2"/>
      <c r="AFE4" s="2"/>
      <c r="AFF4" s="2"/>
      <c r="AFG4" s="2"/>
      <c r="AFH4" s="2"/>
      <c r="AFI4" s="2"/>
      <c r="AFJ4" s="2"/>
      <c r="AFK4" s="2"/>
      <c r="AFL4" s="2"/>
      <c r="AFM4" s="2"/>
      <c r="AFN4" s="2"/>
      <c r="AFO4" s="2"/>
      <c r="AFP4" s="2"/>
      <c r="AFQ4" s="2"/>
      <c r="AFR4" s="2"/>
      <c r="AFS4" s="2"/>
      <c r="AFT4" s="2"/>
      <c r="AFU4" s="2"/>
      <c r="AFV4" s="2"/>
      <c r="AFW4" s="2"/>
      <c r="AFX4" s="2">
        <v>13</v>
      </c>
      <c r="AFY4" s="2">
        <v>61630</v>
      </c>
      <c r="AFZ4" s="2">
        <v>2</v>
      </c>
      <c r="AGA4" s="2" t="s">
        <v>23</v>
      </c>
      <c r="AGB4" s="2" t="s">
        <v>23</v>
      </c>
      <c r="AGC4" s="2"/>
      <c r="AGD4" s="2"/>
      <c r="AGE4" s="2"/>
      <c r="AGF4" s="2">
        <v>13</v>
      </c>
      <c r="AGG4" s="2" t="s">
        <v>23</v>
      </c>
      <c r="AGH4" s="2">
        <v>66454</v>
      </c>
      <c r="AGI4" s="2">
        <v>3</v>
      </c>
      <c r="AGJ4" s="2" t="s">
        <v>23</v>
      </c>
      <c r="AGK4" s="2" t="s">
        <v>23</v>
      </c>
      <c r="AGL4" s="2">
        <v>13</v>
      </c>
      <c r="AGM4" s="2">
        <v>54826</v>
      </c>
      <c r="AGN4" s="2" t="s">
        <v>23</v>
      </c>
      <c r="AGO4" s="2">
        <v>2</v>
      </c>
      <c r="AGP4" s="2" t="s">
        <v>23</v>
      </c>
      <c r="AGQ4" s="2">
        <v>2</v>
      </c>
      <c r="AGR4" s="2" t="s">
        <v>23</v>
      </c>
      <c r="AGS4" s="2" t="s">
        <v>23</v>
      </c>
      <c r="AGT4" s="2">
        <v>2</v>
      </c>
      <c r="AGU4" s="2" t="s">
        <v>23</v>
      </c>
      <c r="AGV4" s="2" t="s">
        <v>23</v>
      </c>
      <c r="AGW4" s="2">
        <v>12</v>
      </c>
      <c r="AGX4" s="2" t="s">
        <v>23</v>
      </c>
      <c r="AGY4" s="2">
        <v>2</v>
      </c>
      <c r="AGZ4" s="2" t="s">
        <v>23</v>
      </c>
      <c r="AHA4" s="2" t="s">
        <v>23</v>
      </c>
      <c r="AHB4" s="2"/>
      <c r="AHC4" s="2"/>
      <c r="AHD4" s="2"/>
      <c r="AHE4" s="2">
        <v>12</v>
      </c>
      <c r="AHF4" s="2" t="s">
        <v>23</v>
      </c>
      <c r="AHG4" s="2" t="s">
        <v>23</v>
      </c>
      <c r="AHH4" s="2">
        <v>3</v>
      </c>
      <c r="AHI4" s="2" t="s">
        <v>23</v>
      </c>
      <c r="AHJ4" s="2" t="s">
        <v>23</v>
      </c>
      <c r="AHK4" s="2">
        <v>12</v>
      </c>
      <c r="AHL4" s="2" t="s">
        <v>23</v>
      </c>
      <c r="AHM4" s="2" t="s">
        <v>23</v>
      </c>
      <c r="AHN4" s="2">
        <v>9</v>
      </c>
      <c r="AHO4" s="2">
        <v>71870</v>
      </c>
      <c r="AHP4" s="2">
        <v>9</v>
      </c>
      <c r="AHQ4" s="2">
        <v>71870</v>
      </c>
      <c r="AHR4" s="2">
        <v>93854</v>
      </c>
      <c r="AHS4" s="2">
        <v>2</v>
      </c>
      <c r="AHT4" s="2" t="s">
        <v>23</v>
      </c>
      <c r="AHU4" s="2" t="s">
        <v>23</v>
      </c>
      <c r="AHV4" s="2">
        <v>7</v>
      </c>
      <c r="AHW4" s="2" t="s">
        <v>23</v>
      </c>
      <c r="AHX4" s="2" t="s">
        <v>23</v>
      </c>
      <c r="AHY4" s="2">
        <v>1</v>
      </c>
      <c r="AHZ4" s="2" t="s">
        <v>23</v>
      </c>
      <c r="AIA4" s="2">
        <v>1</v>
      </c>
      <c r="AIB4" s="2" t="s">
        <v>23</v>
      </c>
      <c r="AIC4" s="2" t="s">
        <v>23</v>
      </c>
      <c r="AID4" s="2">
        <v>1</v>
      </c>
      <c r="AIE4" s="2" t="s">
        <v>23</v>
      </c>
      <c r="AIF4" s="2" t="s">
        <v>23</v>
      </c>
      <c r="AIG4" s="2">
        <v>8</v>
      </c>
      <c r="AIH4" s="2" t="s">
        <v>23</v>
      </c>
      <c r="AII4" s="2">
        <v>8</v>
      </c>
      <c r="AIJ4" s="2" t="s">
        <v>23</v>
      </c>
      <c r="AIK4" s="2" t="s">
        <v>23</v>
      </c>
      <c r="AIL4" s="2">
        <v>2</v>
      </c>
      <c r="AIM4" s="2" t="s">
        <v>23</v>
      </c>
      <c r="AIN4" s="2" t="s">
        <v>23</v>
      </c>
      <c r="AIO4" s="2">
        <v>6</v>
      </c>
      <c r="AIP4" s="2">
        <v>59220</v>
      </c>
      <c r="AIQ4" s="2">
        <v>84000</v>
      </c>
      <c r="AIR4" s="2">
        <v>12</v>
      </c>
      <c r="AIS4" s="2">
        <v>134113</v>
      </c>
      <c r="AIT4" s="2">
        <v>2</v>
      </c>
      <c r="AIU4" s="2" t="s">
        <v>23</v>
      </c>
      <c r="AIV4" s="2" t="s">
        <v>23</v>
      </c>
      <c r="AIW4" s="2">
        <v>2</v>
      </c>
      <c r="AIX4" s="2" t="s">
        <v>23</v>
      </c>
      <c r="AIY4" s="2" t="s">
        <v>23</v>
      </c>
      <c r="AIZ4" s="2">
        <v>12</v>
      </c>
      <c r="AJA4" s="2">
        <v>70713</v>
      </c>
      <c r="AJB4" s="2">
        <v>91730</v>
      </c>
      <c r="AJC4" s="2">
        <v>3</v>
      </c>
      <c r="AJD4" s="2">
        <v>12196</v>
      </c>
      <c r="AJE4" s="2">
        <v>4724</v>
      </c>
      <c r="AJF4" s="2">
        <v>10</v>
      </c>
      <c r="AJG4" s="2">
        <v>58517</v>
      </c>
      <c r="AJH4" s="2">
        <v>87006</v>
      </c>
      <c r="AJI4" s="2"/>
      <c r="AJJ4" s="2"/>
      <c r="AJK4" s="2"/>
      <c r="AJL4" s="2"/>
      <c r="AJM4" s="2"/>
      <c r="AJN4" s="2"/>
      <c r="AJO4" s="2"/>
      <c r="AJP4" s="2"/>
      <c r="AJQ4" s="2"/>
      <c r="AJR4" s="2"/>
      <c r="AJS4" s="2"/>
      <c r="AJT4" s="2">
        <v>12</v>
      </c>
      <c r="AJU4" s="2">
        <v>134113</v>
      </c>
      <c r="AJV4" s="2">
        <v>2</v>
      </c>
      <c r="AJW4" s="2" t="s">
        <v>23</v>
      </c>
      <c r="AJX4" s="2" t="s">
        <v>23</v>
      </c>
      <c r="AJY4" s="2">
        <v>2</v>
      </c>
      <c r="AJZ4" s="2" t="s">
        <v>23</v>
      </c>
      <c r="AKA4" s="2" t="s">
        <v>23</v>
      </c>
      <c r="AKB4" s="2">
        <v>12</v>
      </c>
      <c r="AKC4" s="2">
        <v>70713</v>
      </c>
      <c r="AKD4" s="2">
        <v>91730</v>
      </c>
      <c r="AKE4" s="2">
        <v>3</v>
      </c>
      <c r="AKF4" s="2">
        <v>12196</v>
      </c>
      <c r="AKG4" s="2">
        <v>4724</v>
      </c>
      <c r="AKH4" s="2">
        <v>10</v>
      </c>
      <c r="AKI4" s="2">
        <v>58517</v>
      </c>
      <c r="AKJ4" s="2">
        <v>87006</v>
      </c>
      <c r="AKK4" s="2">
        <v>7</v>
      </c>
      <c r="AKL4" s="2">
        <v>13050</v>
      </c>
      <c r="AKM4" s="2">
        <v>7</v>
      </c>
      <c r="AKN4" s="2">
        <v>13050</v>
      </c>
      <c r="AKO4" s="2">
        <v>17000</v>
      </c>
      <c r="AKP4" s="2"/>
      <c r="AKQ4" s="2"/>
      <c r="AKR4" s="2"/>
      <c r="AKS4" s="2">
        <v>7</v>
      </c>
      <c r="AKT4" s="2">
        <v>13050</v>
      </c>
      <c r="AKU4" s="2">
        <v>17000</v>
      </c>
      <c r="AKV4" s="2"/>
      <c r="AKW4" s="2"/>
      <c r="AKX4" s="2"/>
      <c r="AKY4" s="2"/>
      <c r="AKZ4" s="2"/>
      <c r="ALA4" s="2"/>
      <c r="ALB4" s="2"/>
      <c r="ALC4" s="2"/>
      <c r="ALD4" s="2"/>
      <c r="ALE4" s="2"/>
      <c r="ALF4" s="2"/>
      <c r="ALG4" s="2">
        <v>7</v>
      </c>
      <c r="ALH4" s="2">
        <v>13050</v>
      </c>
      <c r="ALI4" s="2">
        <v>7</v>
      </c>
      <c r="ALJ4" s="2">
        <v>13050</v>
      </c>
      <c r="ALK4" s="2">
        <v>17000</v>
      </c>
      <c r="ALL4" s="2"/>
      <c r="ALM4" s="2"/>
      <c r="ALN4" s="2"/>
      <c r="ALO4" s="2">
        <v>7</v>
      </c>
      <c r="ALP4" s="2">
        <v>13050</v>
      </c>
      <c r="ALQ4" s="2">
        <v>17000</v>
      </c>
      <c r="ALR4" s="2">
        <v>20</v>
      </c>
      <c r="ALS4" s="2">
        <v>904717</v>
      </c>
      <c r="ALT4" s="2">
        <v>854684</v>
      </c>
      <c r="ALU4" s="2">
        <v>15</v>
      </c>
      <c r="ALV4" s="2">
        <v>341704</v>
      </c>
      <c r="ALW4" s="2">
        <v>105606</v>
      </c>
      <c r="ALX4" s="2">
        <v>17</v>
      </c>
      <c r="ALY4" s="2">
        <v>563013</v>
      </c>
      <c r="ALZ4" s="2">
        <v>749078</v>
      </c>
      <c r="AMA4" s="2">
        <v>2</v>
      </c>
      <c r="AMB4" s="2" t="s">
        <v>23</v>
      </c>
      <c r="AMC4" s="2">
        <v>2</v>
      </c>
      <c r="AMD4" s="2" t="s">
        <v>23</v>
      </c>
      <c r="AME4" s="2" t="s">
        <v>23</v>
      </c>
      <c r="AMF4" s="2">
        <v>2</v>
      </c>
      <c r="AMG4" s="2" t="s">
        <v>23</v>
      </c>
      <c r="AMH4" s="2" t="s">
        <v>23</v>
      </c>
      <c r="AMI4" s="2">
        <v>2</v>
      </c>
      <c r="AMJ4" s="2" t="s">
        <v>23</v>
      </c>
      <c r="AMK4" s="2" t="s">
        <v>23</v>
      </c>
      <c r="AML4" s="2">
        <v>2</v>
      </c>
      <c r="AMM4" s="2" t="s">
        <v>23</v>
      </c>
      <c r="AMN4" s="2">
        <v>2</v>
      </c>
      <c r="AMO4" s="2" t="s">
        <v>23</v>
      </c>
      <c r="AMP4" s="2" t="s">
        <v>23</v>
      </c>
      <c r="AMQ4" s="2">
        <v>2</v>
      </c>
      <c r="AMR4" s="2" t="s">
        <v>23</v>
      </c>
      <c r="AMS4" s="2" t="s">
        <v>23</v>
      </c>
      <c r="AMT4" s="2">
        <v>2</v>
      </c>
      <c r="AMU4" s="2" t="s">
        <v>23</v>
      </c>
      <c r="AMV4" s="2" t="s">
        <v>23</v>
      </c>
      <c r="AMW4" s="2">
        <v>2</v>
      </c>
      <c r="AMX4" s="2" t="s">
        <v>23</v>
      </c>
      <c r="AMY4" s="2">
        <v>2</v>
      </c>
      <c r="AMZ4" s="2" t="s">
        <v>23</v>
      </c>
      <c r="ANA4" s="2" t="s">
        <v>23</v>
      </c>
      <c r="ANB4" s="2">
        <v>2</v>
      </c>
      <c r="ANC4" s="2" t="s">
        <v>23</v>
      </c>
      <c r="AND4" s="2" t="s">
        <v>23</v>
      </c>
      <c r="ANE4" s="2">
        <v>6</v>
      </c>
      <c r="ANF4" s="2" t="s">
        <v>23</v>
      </c>
      <c r="ANG4" s="2">
        <v>2</v>
      </c>
      <c r="ANH4" s="2" t="s">
        <v>23</v>
      </c>
      <c r="ANI4" s="2" t="s">
        <v>23</v>
      </c>
      <c r="ANJ4" s="2">
        <v>1</v>
      </c>
      <c r="ANK4" s="2" t="s">
        <v>23</v>
      </c>
      <c r="ANL4" s="2" t="s">
        <v>23</v>
      </c>
      <c r="ANM4" s="2">
        <v>6</v>
      </c>
      <c r="ANN4" s="2" t="s">
        <v>23</v>
      </c>
      <c r="ANO4" s="2" t="s">
        <v>23</v>
      </c>
      <c r="ANP4" s="2">
        <v>4</v>
      </c>
      <c r="ANQ4" s="2" t="s">
        <v>23</v>
      </c>
      <c r="ANR4" s="2" t="s">
        <v>23</v>
      </c>
      <c r="ANS4" s="2">
        <v>6</v>
      </c>
      <c r="ANT4" s="2" t="s">
        <v>23</v>
      </c>
      <c r="ANU4" s="2" t="s">
        <v>23</v>
      </c>
      <c r="ANV4" s="2">
        <v>7</v>
      </c>
      <c r="ANW4" s="2">
        <v>13250</v>
      </c>
      <c r="ANX4" s="2">
        <v>7</v>
      </c>
      <c r="ANY4" s="2">
        <v>13250</v>
      </c>
      <c r="ANZ4" s="2">
        <v>17222</v>
      </c>
      <c r="AOA4" s="2">
        <v>7</v>
      </c>
      <c r="AOB4" s="2">
        <v>13250</v>
      </c>
      <c r="AOC4" s="2">
        <v>17222</v>
      </c>
      <c r="AOD4" s="2">
        <v>7</v>
      </c>
      <c r="AOE4" s="2">
        <v>13250</v>
      </c>
      <c r="AOF4" s="2">
        <v>7</v>
      </c>
      <c r="AOG4" s="2">
        <v>13250</v>
      </c>
      <c r="AOH4" s="2">
        <v>17222</v>
      </c>
      <c r="AOI4" s="2">
        <v>7</v>
      </c>
      <c r="AOJ4" s="2">
        <v>13250</v>
      </c>
      <c r="AOK4" s="2">
        <v>17222</v>
      </c>
      <c r="AOL4" s="2"/>
      <c r="AOM4" s="2"/>
      <c r="AON4" s="2"/>
      <c r="AOO4" s="2"/>
      <c r="AOP4" s="2"/>
      <c r="AOQ4" s="2"/>
      <c r="AOR4" s="2"/>
      <c r="AOS4" s="2"/>
      <c r="AOT4" s="2"/>
      <c r="AOU4" s="2"/>
      <c r="AOV4" s="2"/>
      <c r="AOW4" s="2"/>
      <c r="AOX4" s="2"/>
      <c r="AOY4" s="2"/>
      <c r="AOZ4" s="2"/>
      <c r="APA4" s="2"/>
      <c r="APB4" s="2">
        <v>5</v>
      </c>
      <c r="APC4" s="2">
        <v>11250</v>
      </c>
      <c r="APD4" s="2">
        <v>5</v>
      </c>
      <c r="APE4" s="2">
        <v>11250</v>
      </c>
      <c r="APF4" s="2">
        <v>15000</v>
      </c>
      <c r="APG4" s="2">
        <v>5</v>
      </c>
      <c r="APH4" s="2">
        <v>11250</v>
      </c>
      <c r="API4" s="2">
        <v>15000</v>
      </c>
      <c r="APJ4" s="2">
        <v>5</v>
      </c>
      <c r="APK4" s="2">
        <v>11250</v>
      </c>
      <c r="APL4" s="2">
        <v>5</v>
      </c>
      <c r="APM4" s="2">
        <v>11250</v>
      </c>
      <c r="APN4" s="2">
        <v>15000</v>
      </c>
      <c r="APO4" s="2">
        <v>5</v>
      </c>
      <c r="APP4" s="2">
        <v>11250</v>
      </c>
      <c r="APQ4" s="2">
        <v>15000</v>
      </c>
      <c r="APR4" s="2">
        <v>8</v>
      </c>
      <c r="APS4" s="2">
        <v>23344</v>
      </c>
      <c r="APT4" s="2"/>
      <c r="APU4" s="2"/>
      <c r="APV4" s="2"/>
      <c r="APW4" s="2">
        <v>8</v>
      </c>
      <c r="APX4" s="2">
        <v>23344</v>
      </c>
      <c r="APY4" s="2">
        <v>19662</v>
      </c>
      <c r="APZ4" s="2">
        <v>2</v>
      </c>
      <c r="AQA4" s="2" t="s">
        <v>23</v>
      </c>
      <c r="AQB4" s="2" t="s">
        <v>23</v>
      </c>
      <c r="AQC4" s="2">
        <v>6</v>
      </c>
      <c r="AQD4" s="2" t="s">
        <v>23</v>
      </c>
      <c r="AQE4" s="2" t="s">
        <v>23</v>
      </c>
      <c r="AQF4" s="2"/>
      <c r="AQG4" s="2"/>
      <c r="AQH4" s="2"/>
      <c r="AQI4" s="2"/>
      <c r="AQJ4" s="2"/>
      <c r="AQK4" s="2">
        <v>8</v>
      </c>
      <c r="AQL4" s="2">
        <v>23344</v>
      </c>
      <c r="AQM4" s="2"/>
      <c r="AQN4" s="2"/>
      <c r="AQO4" s="2"/>
      <c r="AQP4" s="2">
        <v>8</v>
      </c>
      <c r="AQQ4" s="2">
        <v>23344</v>
      </c>
      <c r="AQR4" s="2">
        <v>19662</v>
      </c>
      <c r="AQS4" s="2">
        <v>2</v>
      </c>
      <c r="AQT4" s="2" t="s">
        <v>23</v>
      </c>
      <c r="AQU4" s="2" t="s">
        <v>23</v>
      </c>
      <c r="AQV4" s="2">
        <v>6</v>
      </c>
      <c r="AQW4" s="2" t="s">
        <v>23</v>
      </c>
      <c r="AQX4" s="2" t="s">
        <v>23</v>
      </c>
      <c r="AQY4" s="2">
        <v>3</v>
      </c>
      <c r="AQZ4" s="2">
        <v>59838</v>
      </c>
      <c r="ARA4" s="2"/>
      <c r="ARB4" s="2"/>
      <c r="ARC4" s="2"/>
      <c r="ARD4" s="2">
        <v>3</v>
      </c>
      <c r="ARE4" s="2">
        <v>59838</v>
      </c>
      <c r="ARF4" s="2">
        <v>32238</v>
      </c>
      <c r="ARG4" s="2">
        <v>2</v>
      </c>
      <c r="ARH4" s="2" t="s">
        <v>23</v>
      </c>
      <c r="ARI4" s="2" t="s">
        <v>23</v>
      </c>
      <c r="ARJ4" s="2">
        <v>3</v>
      </c>
      <c r="ARK4" s="2" t="s">
        <v>23</v>
      </c>
      <c r="ARL4" s="2" t="s">
        <v>23</v>
      </c>
      <c r="ARM4" s="2">
        <v>1</v>
      </c>
      <c r="ARN4" s="2" t="s">
        <v>23</v>
      </c>
      <c r="ARO4" s="2"/>
      <c r="ARP4" s="2"/>
      <c r="ARQ4" s="2"/>
      <c r="ARR4" s="2">
        <v>1</v>
      </c>
      <c r="ARS4" s="2" t="s">
        <v>23</v>
      </c>
      <c r="ART4" s="2" t="s">
        <v>23</v>
      </c>
      <c r="ARU4" s="2"/>
      <c r="ARV4" s="2"/>
      <c r="ARW4" s="2"/>
      <c r="ARX4" s="2">
        <v>1</v>
      </c>
      <c r="ARY4" s="2" t="s">
        <v>23</v>
      </c>
      <c r="ARZ4" s="2" t="s">
        <v>23</v>
      </c>
      <c r="ASA4" s="2">
        <v>3</v>
      </c>
      <c r="ASB4" s="2" t="s">
        <v>23</v>
      </c>
      <c r="ASC4" s="2"/>
      <c r="ASD4" s="2"/>
      <c r="ASE4" s="2"/>
      <c r="ASF4" s="2">
        <v>3</v>
      </c>
      <c r="ASG4" s="2" t="s">
        <v>23</v>
      </c>
      <c r="ASH4" s="2" t="s">
        <v>23</v>
      </c>
      <c r="ASI4" s="2">
        <v>2</v>
      </c>
      <c r="ASJ4" s="2" t="s">
        <v>23</v>
      </c>
      <c r="ASK4" s="2" t="s">
        <v>23</v>
      </c>
      <c r="ASL4" s="2">
        <v>3</v>
      </c>
      <c r="ASM4" s="2">
        <v>8100</v>
      </c>
      <c r="ASN4" s="2">
        <v>9000</v>
      </c>
      <c r="ASO4" s="2">
        <v>24</v>
      </c>
      <c r="ASP4" s="2" t="s">
        <v>23</v>
      </c>
      <c r="ASQ4" s="2">
        <v>8</v>
      </c>
      <c r="ASR4" s="2" t="s">
        <v>23</v>
      </c>
      <c r="ASS4" s="2" t="s">
        <v>23</v>
      </c>
      <c r="AST4" s="2">
        <v>6</v>
      </c>
      <c r="ASU4" s="2" t="s">
        <v>23</v>
      </c>
      <c r="ASV4" s="2" t="s">
        <v>23</v>
      </c>
      <c r="ASW4" s="2">
        <v>20</v>
      </c>
      <c r="ASX4" s="2" t="s">
        <v>23</v>
      </c>
      <c r="ASY4" s="2" t="s">
        <v>23</v>
      </c>
      <c r="ASZ4" s="2">
        <v>15</v>
      </c>
      <c r="ATA4" s="2" t="s">
        <v>23</v>
      </c>
      <c r="ATB4" s="2" t="s">
        <v>23</v>
      </c>
      <c r="ATC4" s="2">
        <v>15</v>
      </c>
      <c r="ATD4" s="2" t="s">
        <v>23</v>
      </c>
      <c r="ATE4" s="2" t="s">
        <v>23</v>
      </c>
      <c r="ATF4" s="2">
        <v>2</v>
      </c>
      <c r="ATG4" s="2" t="s">
        <v>23</v>
      </c>
      <c r="ATH4" s="2">
        <v>2</v>
      </c>
      <c r="ATI4" s="2" t="s">
        <v>23</v>
      </c>
      <c r="ATJ4" s="2" t="s">
        <v>23</v>
      </c>
      <c r="ATK4" s="2">
        <v>2</v>
      </c>
      <c r="ATL4" s="2" t="s">
        <v>23</v>
      </c>
      <c r="ATM4" s="2" t="s">
        <v>23</v>
      </c>
      <c r="ATN4" s="2"/>
      <c r="ATO4" s="2"/>
      <c r="ATP4" s="2"/>
      <c r="ATQ4" s="2"/>
      <c r="ATR4" s="2"/>
      <c r="ATS4" s="2"/>
      <c r="ATT4" s="2"/>
      <c r="ATU4" s="2"/>
      <c r="ATV4" s="2"/>
      <c r="ATW4" s="2"/>
      <c r="ATX4" s="2"/>
      <c r="ATY4" s="2">
        <v>2</v>
      </c>
      <c r="ATZ4" s="2" t="s">
        <v>23</v>
      </c>
      <c r="AUA4" s="2">
        <v>2</v>
      </c>
      <c r="AUB4" s="2" t="s">
        <v>23</v>
      </c>
      <c r="AUC4" s="2" t="s">
        <v>23</v>
      </c>
      <c r="AUD4" s="2">
        <v>2</v>
      </c>
      <c r="AUE4" s="2" t="s">
        <v>23</v>
      </c>
      <c r="AUF4" s="2" t="s">
        <v>23</v>
      </c>
      <c r="AUG4" s="2"/>
      <c r="AUH4" s="2"/>
      <c r="AUI4" s="2"/>
      <c r="AUJ4" s="2">
        <v>6</v>
      </c>
      <c r="AUK4" s="2">
        <v>142310</v>
      </c>
      <c r="AUL4" s="2">
        <v>14405</v>
      </c>
      <c r="AUM4" s="2">
        <v>8</v>
      </c>
      <c r="AUN4" s="2">
        <v>15</v>
      </c>
      <c r="AUO4" s="2">
        <v>24</v>
      </c>
      <c r="AUP4" s="2">
        <v>1188060</v>
      </c>
      <c r="AUQ4" s="2">
        <v>1037369</v>
      </c>
      <c r="AUR4" s="2">
        <v>15</v>
      </c>
      <c r="AUS4" s="2">
        <v>413135</v>
      </c>
      <c r="AUT4" s="2">
        <v>125249</v>
      </c>
      <c r="AUU4" s="2">
        <v>21</v>
      </c>
      <c r="AUV4" s="2">
        <v>774925</v>
      </c>
      <c r="AUW4" s="2">
        <v>912120</v>
      </c>
      <c r="AUX4" s="2">
        <v>10</v>
      </c>
      <c r="AUY4" s="2">
        <v>346199</v>
      </c>
      <c r="AUZ4" s="2">
        <v>2</v>
      </c>
      <c r="AVA4" s="2" t="s">
        <v>23</v>
      </c>
      <c r="AVB4" s="2" t="s">
        <v>23</v>
      </c>
      <c r="AVC4" s="2">
        <v>1</v>
      </c>
      <c r="AVD4" s="2" t="s">
        <v>23</v>
      </c>
      <c r="AVE4" s="2" t="s">
        <v>23</v>
      </c>
      <c r="AVF4" s="2">
        <v>10</v>
      </c>
      <c r="AVG4" s="2" t="s">
        <v>23</v>
      </c>
      <c r="AVH4" s="2">
        <v>183995</v>
      </c>
      <c r="AVI4" s="2">
        <v>4</v>
      </c>
      <c r="AVJ4" s="2" t="s">
        <v>23</v>
      </c>
      <c r="AVK4" s="2" t="s">
        <v>23</v>
      </c>
      <c r="AVL4" s="2">
        <v>10</v>
      </c>
      <c r="AVM4" s="2">
        <v>202676</v>
      </c>
      <c r="AVN4" s="2" t="s">
        <v>23</v>
      </c>
      <c r="AVO4" s="2">
        <v>16</v>
      </c>
      <c r="AVP4" s="2">
        <v>91000</v>
      </c>
      <c r="AVQ4" s="2">
        <v>12</v>
      </c>
      <c r="AVR4" s="2">
        <v>40400</v>
      </c>
      <c r="AVS4" s="2">
        <v>9</v>
      </c>
      <c r="AVT4" s="2">
        <v>283343</v>
      </c>
      <c r="AVU4" s="2"/>
      <c r="AVV4" s="2"/>
      <c r="AVW4" s="2"/>
      <c r="AVX4" s="2"/>
      <c r="AVY4" s="2"/>
      <c r="AVZ4" s="2"/>
      <c r="AWA4" s="2"/>
      <c r="AWB4" s="2"/>
      <c r="AWC4" s="2"/>
      <c r="AWD4" s="2"/>
      <c r="AWE4" s="2"/>
      <c r="AWF4" s="2"/>
      <c r="AWG4" s="2"/>
      <c r="AWH4" s="2"/>
      <c r="AWI4" s="2"/>
      <c r="AWJ4" s="2"/>
      <c r="AWK4" s="2"/>
      <c r="AWL4" s="2"/>
      <c r="AWM4" s="2"/>
      <c r="AWN4" s="2">
        <v>6</v>
      </c>
      <c r="AWO4" s="2">
        <v>110986</v>
      </c>
      <c r="AWP4" s="2">
        <v>6</v>
      </c>
      <c r="AWQ4" s="2">
        <v>110986</v>
      </c>
      <c r="AWR4" s="2" t="s">
        <v>23</v>
      </c>
      <c r="AWS4" s="2">
        <v>2</v>
      </c>
      <c r="AWT4" s="2" t="s">
        <v>23</v>
      </c>
      <c r="AWU4" s="2" t="s">
        <v>23</v>
      </c>
      <c r="AWV4" s="2">
        <v>6</v>
      </c>
      <c r="AWW4" s="2" t="s">
        <v>23</v>
      </c>
      <c r="AWX4" s="2" t="s">
        <v>23</v>
      </c>
      <c r="AWY4" s="2">
        <v>4</v>
      </c>
      <c r="AWZ4" s="2" t="s">
        <v>23</v>
      </c>
      <c r="AXA4" s="2">
        <v>4</v>
      </c>
      <c r="AXB4" s="2" t="s">
        <v>23</v>
      </c>
      <c r="AXC4" s="2" t="s">
        <v>23</v>
      </c>
      <c r="AXD4" s="2"/>
      <c r="AXE4" s="2"/>
      <c r="AXF4" s="2"/>
      <c r="AXG4" s="2">
        <v>4</v>
      </c>
      <c r="AXH4" s="2" t="s">
        <v>23</v>
      </c>
      <c r="AXI4" s="2" t="s">
        <v>23</v>
      </c>
      <c r="AXJ4" s="2">
        <v>6</v>
      </c>
      <c r="AXK4" s="2" t="s">
        <v>23</v>
      </c>
      <c r="AXL4" s="2">
        <v>6</v>
      </c>
      <c r="AXM4" s="2" t="s">
        <v>23</v>
      </c>
      <c r="AXN4" s="2">
        <v>45660</v>
      </c>
      <c r="AXO4" s="2">
        <v>2</v>
      </c>
      <c r="AXP4" s="2" t="s">
        <v>23</v>
      </c>
      <c r="AXQ4" s="2" t="s">
        <v>23</v>
      </c>
      <c r="AXR4" s="2">
        <v>6</v>
      </c>
      <c r="AXS4" s="2">
        <v>59604</v>
      </c>
      <c r="AXT4" s="2" t="s">
        <v>23</v>
      </c>
      <c r="AXU4" s="2">
        <v>5</v>
      </c>
      <c r="AXV4" s="2" t="s">
        <v>23</v>
      </c>
      <c r="AXW4" s="2"/>
      <c r="AXX4" s="2"/>
      <c r="AXY4" s="2"/>
      <c r="AXZ4" s="2">
        <v>5</v>
      </c>
      <c r="AYA4" s="2" t="s">
        <v>23</v>
      </c>
      <c r="AYB4" s="2" t="s">
        <v>23</v>
      </c>
      <c r="AYC4" s="2">
        <v>5</v>
      </c>
      <c r="AYD4" s="2">
        <v>46627</v>
      </c>
      <c r="AYE4" s="2">
        <v>11129</v>
      </c>
      <c r="AYF4" s="2">
        <v>3</v>
      </c>
      <c r="AYG4" s="2" t="s">
        <v>23</v>
      </c>
      <c r="AYH4" s="2" t="s">
        <v>23</v>
      </c>
      <c r="AYI4" s="2">
        <v>3</v>
      </c>
      <c r="AYJ4" s="2" t="s">
        <v>23</v>
      </c>
      <c r="AYK4" s="2">
        <v>3</v>
      </c>
      <c r="AYL4" s="2" t="s">
        <v>23</v>
      </c>
      <c r="AYM4" s="2" t="s">
        <v>23</v>
      </c>
      <c r="AYN4" s="2">
        <v>3</v>
      </c>
      <c r="AYO4" s="2" t="s">
        <v>23</v>
      </c>
      <c r="AYP4" s="2" t="s">
        <v>23</v>
      </c>
      <c r="AYQ4" s="2">
        <v>3</v>
      </c>
      <c r="AYR4" s="2" t="s">
        <v>23</v>
      </c>
      <c r="AYS4" s="2" t="s">
        <v>23</v>
      </c>
      <c r="AYT4" s="2">
        <v>2</v>
      </c>
      <c r="AYU4" s="2" t="s">
        <v>23</v>
      </c>
      <c r="AYV4" s="2"/>
      <c r="AYW4" s="2"/>
      <c r="AYX4" s="2"/>
      <c r="AYY4" s="2">
        <v>2</v>
      </c>
      <c r="AYZ4" s="2" t="s">
        <v>23</v>
      </c>
      <c r="AZA4" s="2" t="s">
        <v>23</v>
      </c>
      <c r="AZB4" s="2">
        <v>2</v>
      </c>
      <c r="AZC4" s="2" t="s">
        <v>23</v>
      </c>
      <c r="AZD4" s="2" t="s">
        <v>23</v>
      </c>
      <c r="AZE4" s="2"/>
      <c r="AZF4" s="2"/>
      <c r="AZG4" s="2"/>
      <c r="AZH4" s="2">
        <v>4</v>
      </c>
      <c r="AZI4" s="2">
        <v>1200</v>
      </c>
      <c r="AZJ4" s="2">
        <v>4</v>
      </c>
      <c r="AZK4" s="2">
        <v>1200</v>
      </c>
      <c r="AZL4" s="2">
        <v>800</v>
      </c>
      <c r="AZM4" s="2"/>
      <c r="AZN4" s="2"/>
      <c r="AZO4" s="2"/>
      <c r="AZP4" s="2">
        <v>4</v>
      </c>
      <c r="AZQ4" s="2">
        <v>1200</v>
      </c>
      <c r="AZR4" s="2">
        <v>800</v>
      </c>
      <c r="AZS4" s="2">
        <v>4</v>
      </c>
      <c r="AZT4" s="2">
        <v>600</v>
      </c>
      <c r="AZU4" s="2">
        <v>4</v>
      </c>
      <c r="AZV4" s="2">
        <v>600</v>
      </c>
      <c r="AZW4" s="2" t="s">
        <v>1511</v>
      </c>
      <c r="AZX4" s="2"/>
      <c r="AZY4" s="2"/>
      <c r="AZZ4" s="2"/>
      <c r="BAA4" s="2">
        <v>4</v>
      </c>
      <c r="BAB4" s="2">
        <v>600</v>
      </c>
      <c r="BAC4" s="2" t="s">
        <v>1511</v>
      </c>
      <c r="BAD4" s="2">
        <v>4</v>
      </c>
      <c r="BAE4" s="2">
        <v>600</v>
      </c>
      <c r="BAF4" s="2">
        <v>4</v>
      </c>
      <c r="BAG4" s="2">
        <v>600</v>
      </c>
      <c r="BAH4" s="2" t="s">
        <v>1511</v>
      </c>
      <c r="BAI4" s="2"/>
      <c r="BAJ4" s="2"/>
      <c r="BAK4" s="2"/>
      <c r="BAL4" s="2">
        <v>4</v>
      </c>
      <c r="BAM4" s="2">
        <v>600</v>
      </c>
      <c r="BAN4" s="2" t="s">
        <v>1511</v>
      </c>
      <c r="BAO4" s="2">
        <v>9</v>
      </c>
      <c r="BAP4" s="2">
        <v>283343</v>
      </c>
      <c r="BAQ4" s="2">
        <v>182685</v>
      </c>
      <c r="BAR4" s="2">
        <v>5</v>
      </c>
      <c r="BAS4" s="2">
        <v>71431</v>
      </c>
      <c r="BAT4" s="2">
        <v>19643</v>
      </c>
      <c r="BAU4" s="2">
        <v>9</v>
      </c>
      <c r="BAV4" s="2">
        <v>211912</v>
      </c>
      <c r="BAW4" s="2">
        <v>163042</v>
      </c>
      <c r="BAX4" s="2">
        <v>7</v>
      </c>
      <c r="BAY4" s="2" t="s">
        <v>23</v>
      </c>
      <c r="BAZ4" s="2">
        <v>7</v>
      </c>
      <c r="BBA4" s="2" t="s">
        <v>23</v>
      </c>
      <c r="BBB4" s="2" t="s">
        <v>23</v>
      </c>
      <c r="BBC4" s="2">
        <v>3</v>
      </c>
      <c r="BBD4" s="2" t="s">
        <v>23</v>
      </c>
      <c r="BBE4" s="2" t="s">
        <v>23</v>
      </c>
      <c r="BBF4" s="2">
        <v>7</v>
      </c>
      <c r="BBG4" s="2" t="s">
        <v>23</v>
      </c>
      <c r="BBH4" s="2" t="s">
        <v>23</v>
      </c>
      <c r="BBI4" s="2">
        <v>6</v>
      </c>
      <c r="BBJ4" s="2" t="s">
        <v>23</v>
      </c>
      <c r="BBK4" s="2">
        <v>6</v>
      </c>
      <c r="BBL4" s="2" t="s">
        <v>23</v>
      </c>
      <c r="BBM4" s="2">
        <v>4896</v>
      </c>
      <c r="BBN4" s="2">
        <v>2</v>
      </c>
      <c r="BBO4" s="2" t="s">
        <v>23</v>
      </c>
      <c r="BBP4" s="2" t="s">
        <v>23</v>
      </c>
      <c r="BBQ4" s="2">
        <v>4</v>
      </c>
      <c r="BBR4" s="2">
        <v>1800</v>
      </c>
      <c r="BBS4" s="2" t="s">
        <v>23</v>
      </c>
      <c r="BBT4" s="2">
        <v>4</v>
      </c>
      <c r="BBU4" s="2" t="s">
        <v>23</v>
      </c>
      <c r="BBV4" s="2">
        <v>4</v>
      </c>
      <c r="BBW4" s="2" t="s">
        <v>23</v>
      </c>
      <c r="BBX4" s="2">
        <v>600</v>
      </c>
      <c r="BBY4" s="2">
        <v>4</v>
      </c>
      <c r="BBZ4" s="2" t="s">
        <v>23</v>
      </c>
      <c r="BCA4" s="2">
        <v>600</v>
      </c>
      <c r="BCB4" s="2">
        <v>6</v>
      </c>
      <c r="BCC4" s="2" t="s">
        <v>23</v>
      </c>
      <c r="BCD4" s="2">
        <v>6</v>
      </c>
      <c r="BCE4" s="2" t="s">
        <v>23</v>
      </c>
      <c r="BCF4" s="2">
        <v>4296</v>
      </c>
      <c r="BCG4" s="2">
        <v>2</v>
      </c>
      <c r="BCH4" s="2" t="s">
        <v>23</v>
      </c>
      <c r="BCI4" s="2" t="s">
        <v>23</v>
      </c>
      <c r="BCJ4" s="2">
        <v>4</v>
      </c>
      <c r="BCK4" s="2" t="s">
        <v>23</v>
      </c>
      <c r="BCL4" s="2" t="s">
        <v>23</v>
      </c>
      <c r="BCM4" s="2">
        <v>6</v>
      </c>
      <c r="BCN4" s="2" t="s">
        <v>23</v>
      </c>
      <c r="BCO4" s="2"/>
      <c r="BCP4" s="2"/>
      <c r="BCQ4" s="2"/>
      <c r="BCR4" s="2">
        <v>6</v>
      </c>
      <c r="BCS4" s="2" t="s">
        <v>23</v>
      </c>
      <c r="BCT4" s="2" t="s">
        <v>23</v>
      </c>
      <c r="BCU4" s="2">
        <v>2</v>
      </c>
      <c r="BCV4" s="2" t="s">
        <v>23</v>
      </c>
      <c r="BCW4" s="2" t="s">
        <v>23</v>
      </c>
      <c r="BCX4" s="2">
        <v>6</v>
      </c>
      <c r="BCY4" s="2" t="s">
        <v>23</v>
      </c>
      <c r="BCZ4" s="2" t="s">
        <v>23</v>
      </c>
      <c r="BDA4" s="2">
        <v>28</v>
      </c>
      <c r="BDB4" s="2">
        <v>1047407</v>
      </c>
      <c r="BDC4" s="2">
        <v>8</v>
      </c>
      <c r="BDD4" s="2" t="s">
        <v>23</v>
      </c>
      <c r="BDE4" s="2" t="s">
        <v>23</v>
      </c>
      <c r="BDF4" s="2">
        <v>6</v>
      </c>
      <c r="BDG4" s="2" t="s">
        <v>23</v>
      </c>
      <c r="BDH4" s="2" t="s">
        <v>23</v>
      </c>
      <c r="BDI4" s="2">
        <v>24</v>
      </c>
      <c r="BDJ4" s="2" t="s">
        <v>23</v>
      </c>
      <c r="BDK4" s="2">
        <v>853374</v>
      </c>
      <c r="BDL4" s="2">
        <v>15</v>
      </c>
      <c r="BDM4" s="2" t="s">
        <v>23</v>
      </c>
      <c r="BDN4" s="2" t="s">
        <v>23</v>
      </c>
      <c r="BDO4" s="2">
        <v>19</v>
      </c>
      <c r="BDP4" s="2">
        <v>572249</v>
      </c>
      <c r="BDQ4" s="2" t="s">
        <v>23</v>
      </c>
    </row>
  </sheetData>
  <pageMargins left="0.75" right="0.75" top="1" bottom="1" header="0.511811023622047" footer="0.511811023622047"/>
  <pageSetup paperSize="9" orientation="portrait" horizontalDpi="300" verticalDpi="300"/>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LO4"/>
  <sheetViews>
    <sheetView zoomScaleNormal="100" workbookViewId="0">
      <pane ySplit="1" topLeftCell="A2" activePane="bottomLeft" state="frozen"/>
      <selection pane="bottomLeft"/>
    </sheetView>
  </sheetViews>
  <sheetFormatPr defaultColWidth="8.7109375" defaultRowHeight="15" x14ac:dyDescent="0.25"/>
  <cols>
    <col min="1" max="1" width="8" customWidth="1"/>
    <col min="2" max="327" width="50" customWidth="1"/>
  </cols>
  <sheetData>
    <row r="1" spans="1:327" ht="38.25" x14ac:dyDescent="0.25">
      <c r="A1" s="1" t="s">
        <v>12</v>
      </c>
      <c r="B1" s="1" t="s">
        <v>1512</v>
      </c>
      <c r="C1" s="1" t="s">
        <v>1513</v>
      </c>
      <c r="D1" s="1" t="s">
        <v>1514</v>
      </c>
      <c r="E1" s="1" t="s">
        <v>1515</v>
      </c>
      <c r="F1" s="1" t="s">
        <v>1516</v>
      </c>
      <c r="G1" s="1" t="s">
        <v>1517</v>
      </c>
      <c r="H1" s="1" t="s">
        <v>1518</v>
      </c>
      <c r="I1" s="1" t="s">
        <v>1519</v>
      </c>
      <c r="J1" s="1" t="s">
        <v>1520</v>
      </c>
      <c r="K1" s="1" t="s">
        <v>1521</v>
      </c>
      <c r="L1" s="1" t="s">
        <v>1522</v>
      </c>
      <c r="M1" s="1" t="s">
        <v>1523</v>
      </c>
      <c r="N1" s="1" t="s">
        <v>1524</v>
      </c>
      <c r="O1" s="1" t="s">
        <v>1525</v>
      </c>
      <c r="P1" s="1" t="s">
        <v>1526</v>
      </c>
      <c r="Q1" s="1" t="s">
        <v>1527</v>
      </c>
      <c r="R1" s="1" t="s">
        <v>1528</v>
      </c>
      <c r="S1" s="1" t="s">
        <v>1529</v>
      </c>
      <c r="T1" s="1" t="s">
        <v>1530</v>
      </c>
      <c r="U1" s="1" t="s">
        <v>1531</v>
      </c>
      <c r="V1" s="1" t="s">
        <v>1532</v>
      </c>
      <c r="W1" s="1" t="s">
        <v>1533</v>
      </c>
      <c r="X1" s="1" t="s">
        <v>1534</v>
      </c>
      <c r="Y1" s="1" t="s">
        <v>1535</v>
      </c>
      <c r="Z1" s="1" t="s">
        <v>1536</v>
      </c>
      <c r="AA1" s="1" t="s">
        <v>1537</v>
      </c>
      <c r="AB1" s="1" t="s">
        <v>1538</v>
      </c>
      <c r="AC1" s="1" t="s">
        <v>1539</v>
      </c>
      <c r="AD1" s="1" t="s">
        <v>1540</v>
      </c>
      <c r="AE1" s="1" t="s">
        <v>1541</v>
      </c>
      <c r="AF1" s="1" t="s">
        <v>1542</v>
      </c>
      <c r="AG1" s="1" t="s">
        <v>1543</v>
      </c>
      <c r="AH1" s="1" t="s">
        <v>1544</v>
      </c>
      <c r="AI1" s="1" t="s">
        <v>1545</v>
      </c>
      <c r="AJ1" s="1" t="s">
        <v>1546</v>
      </c>
      <c r="AK1" s="1" t="s">
        <v>1547</v>
      </c>
      <c r="AL1" s="1" t="s">
        <v>1548</v>
      </c>
      <c r="AM1" s="1" t="s">
        <v>1549</v>
      </c>
      <c r="AN1" s="1" t="s">
        <v>1550</v>
      </c>
      <c r="AO1" s="1" t="s">
        <v>1551</v>
      </c>
      <c r="AP1" s="1" t="s">
        <v>1552</v>
      </c>
      <c r="AQ1" s="1" t="s">
        <v>1553</v>
      </c>
      <c r="AR1" s="1" t="s">
        <v>1554</v>
      </c>
      <c r="AS1" s="1" t="s">
        <v>1555</v>
      </c>
      <c r="AT1" s="1" t="s">
        <v>1556</v>
      </c>
      <c r="AU1" s="1" t="s">
        <v>1557</v>
      </c>
      <c r="AV1" s="1" t="s">
        <v>1558</v>
      </c>
      <c r="AW1" s="1" t="s">
        <v>1559</v>
      </c>
      <c r="AX1" s="1" t="s">
        <v>1560</v>
      </c>
      <c r="AY1" s="1" t="s">
        <v>1561</v>
      </c>
      <c r="AZ1" s="1" t="s">
        <v>1562</v>
      </c>
      <c r="BA1" s="1" t="s">
        <v>1563</v>
      </c>
      <c r="BB1" s="1" t="s">
        <v>1564</v>
      </c>
      <c r="BC1" s="1" t="s">
        <v>1565</v>
      </c>
      <c r="BD1" s="1" t="s">
        <v>1566</v>
      </c>
      <c r="BE1" s="1" t="s">
        <v>1567</v>
      </c>
      <c r="BF1" s="1" t="s">
        <v>1568</v>
      </c>
      <c r="BG1" s="1" t="s">
        <v>1569</v>
      </c>
      <c r="BH1" s="1" t="s">
        <v>1570</v>
      </c>
      <c r="BI1" s="1" t="s">
        <v>1571</v>
      </c>
      <c r="BJ1" s="1" t="s">
        <v>1572</v>
      </c>
      <c r="BK1" s="1" t="s">
        <v>1573</v>
      </c>
      <c r="BL1" s="1" t="s">
        <v>1574</v>
      </c>
      <c r="BM1" s="1" t="s">
        <v>1575</v>
      </c>
      <c r="BN1" s="1" t="s">
        <v>1576</v>
      </c>
      <c r="BO1" s="1" t="s">
        <v>1577</v>
      </c>
      <c r="BP1" s="1" t="s">
        <v>1578</v>
      </c>
      <c r="BQ1" s="1" t="s">
        <v>1579</v>
      </c>
      <c r="BR1" s="1" t="s">
        <v>1580</v>
      </c>
      <c r="BS1" s="1" t="s">
        <v>1581</v>
      </c>
      <c r="BT1" s="1" t="s">
        <v>1582</v>
      </c>
      <c r="BU1" s="1" t="s">
        <v>1583</v>
      </c>
      <c r="BV1" s="1" t="s">
        <v>1584</v>
      </c>
      <c r="BW1" s="1" t="s">
        <v>1585</v>
      </c>
      <c r="BX1" s="1" t="s">
        <v>1586</v>
      </c>
      <c r="BY1" s="1" t="s">
        <v>1587</v>
      </c>
      <c r="BZ1" s="1" t="s">
        <v>1588</v>
      </c>
      <c r="CA1" s="1" t="s">
        <v>1589</v>
      </c>
      <c r="CB1" s="1" t="s">
        <v>1590</v>
      </c>
      <c r="CC1" s="1" t="s">
        <v>1591</v>
      </c>
      <c r="CD1" s="1" t="s">
        <v>1592</v>
      </c>
      <c r="CE1" s="1" t="s">
        <v>1593</v>
      </c>
      <c r="CF1" s="1" t="s">
        <v>1594</v>
      </c>
      <c r="CG1" s="1" t="s">
        <v>1595</v>
      </c>
      <c r="CH1" s="1" t="s">
        <v>1596</v>
      </c>
      <c r="CI1" s="1" t="s">
        <v>1597</v>
      </c>
      <c r="CJ1" s="1" t="s">
        <v>1598</v>
      </c>
      <c r="CK1" s="1" t="s">
        <v>1599</v>
      </c>
      <c r="CL1" s="1" t="s">
        <v>1600</v>
      </c>
      <c r="CM1" s="1" t="s">
        <v>1601</v>
      </c>
      <c r="CN1" s="1" t="s">
        <v>1602</v>
      </c>
      <c r="CO1" s="1" t="s">
        <v>1603</v>
      </c>
      <c r="CP1" s="1" t="s">
        <v>1604</v>
      </c>
      <c r="CQ1" s="1" t="s">
        <v>1605</v>
      </c>
      <c r="CR1" s="1" t="s">
        <v>1606</v>
      </c>
      <c r="CS1" s="1" t="s">
        <v>1607</v>
      </c>
      <c r="CT1" s="1" t="s">
        <v>1608</v>
      </c>
      <c r="CU1" s="1" t="s">
        <v>1609</v>
      </c>
      <c r="CV1" s="1" t="s">
        <v>1610</v>
      </c>
      <c r="CW1" s="1" t="s">
        <v>1611</v>
      </c>
      <c r="CX1" s="1" t="s">
        <v>1612</v>
      </c>
      <c r="CY1" s="1" t="s">
        <v>1613</v>
      </c>
      <c r="CZ1" s="1" t="s">
        <v>1614</v>
      </c>
      <c r="DA1" s="1" t="s">
        <v>1615</v>
      </c>
      <c r="DB1" s="1" t="s">
        <v>1616</v>
      </c>
      <c r="DC1" s="1" t="s">
        <v>1617</v>
      </c>
      <c r="DD1" s="1" t="s">
        <v>1618</v>
      </c>
      <c r="DE1" s="1" t="s">
        <v>1619</v>
      </c>
      <c r="DF1" s="1" t="s">
        <v>1620</v>
      </c>
      <c r="DG1" s="1" t="s">
        <v>1621</v>
      </c>
      <c r="DH1" s="1" t="s">
        <v>1622</v>
      </c>
      <c r="DI1" s="1" t="s">
        <v>1623</v>
      </c>
      <c r="DJ1" s="1" t="s">
        <v>1624</v>
      </c>
      <c r="DK1" s="1" t="s">
        <v>1625</v>
      </c>
      <c r="DL1" s="1" t="s">
        <v>1626</v>
      </c>
      <c r="DM1" s="1" t="s">
        <v>1627</v>
      </c>
      <c r="DN1" s="1" t="s">
        <v>1628</v>
      </c>
      <c r="DO1" s="1" t="s">
        <v>1629</v>
      </c>
      <c r="DP1" s="1" t="s">
        <v>1630</v>
      </c>
      <c r="DQ1" s="1" t="s">
        <v>1631</v>
      </c>
      <c r="DR1" s="1" t="s">
        <v>1632</v>
      </c>
      <c r="DS1" s="1" t="s">
        <v>1633</v>
      </c>
      <c r="DT1" s="1" t="s">
        <v>1634</v>
      </c>
      <c r="DU1" s="1" t="s">
        <v>1635</v>
      </c>
      <c r="DV1" s="1" t="s">
        <v>1636</v>
      </c>
      <c r="DW1" s="1" t="s">
        <v>1637</v>
      </c>
      <c r="DX1" s="1" t="s">
        <v>1638</v>
      </c>
      <c r="DY1" s="1" t="s">
        <v>1639</v>
      </c>
      <c r="DZ1" s="1" t="s">
        <v>1640</v>
      </c>
      <c r="EA1" s="1" t="s">
        <v>1641</v>
      </c>
      <c r="EB1" s="1" t="s">
        <v>1642</v>
      </c>
      <c r="EC1" s="1" t="s">
        <v>1643</v>
      </c>
      <c r="ED1" s="1" t="s">
        <v>1644</v>
      </c>
      <c r="EE1" s="1" t="s">
        <v>1645</v>
      </c>
      <c r="EF1" s="1" t="s">
        <v>1646</v>
      </c>
      <c r="EG1" s="1" t="s">
        <v>1647</v>
      </c>
      <c r="EH1" s="1" t="s">
        <v>1648</v>
      </c>
      <c r="EI1" s="1" t="s">
        <v>1649</v>
      </c>
      <c r="EJ1" s="1" t="s">
        <v>1650</v>
      </c>
      <c r="EK1" s="1" t="s">
        <v>1651</v>
      </c>
      <c r="EL1" s="1" t="s">
        <v>1652</v>
      </c>
      <c r="EM1" s="1" t="s">
        <v>1653</v>
      </c>
      <c r="EN1" s="1" t="s">
        <v>1654</v>
      </c>
      <c r="EO1" s="1" t="s">
        <v>1655</v>
      </c>
      <c r="EP1" s="1" t="s">
        <v>1656</v>
      </c>
      <c r="EQ1" s="1" t="s">
        <v>1657</v>
      </c>
      <c r="ER1" s="1" t="s">
        <v>1658</v>
      </c>
      <c r="ES1" s="1" t="s">
        <v>1659</v>
      </c>
      <c r="ET1" s="1" t="s">
        <v>1660</v>
      </c>
      <c r="EU1" s="1" t="s">
        <v>1661</v>
      </c>
      <c r="EV1" s="1" t="s">
        <v>1662</v>
      </c>
      <c r="EW1" s="1" t="s">
        <v>1663</v>
      </c>
      <c r="EX1" s="1" t="s">
        <v>1664</v>
      </c>
      <c r="EY1" s="1" t="s">
        <v>1665</v>
      </c>
      <c r="EZ1" s="1" t="s">
        <v>1666</v>
      </c>
      <c r="FA1" s="1" t="s">
        <v>1667</v>
      </c>
      <c r="FB1" s="1" t="s">
        <v>1668</v>
      </c>
      <c r="FC1" s="1" t="s">
        <v>1669</v>
      </c>
      <c r="FD1" s="1" t="s">
        <v>1670</v>
      </c>
      <c r="FE1" s="1" t="s">
        <v>1671</v>
      </c>
      <c r="FF1" s="1" t="s">
        <v>1672</v>
      </c>
      <c r="FG1" s="1" t="s">
        <v>1673</v>
      </c>
      <c r="FH1" s="1" t="s">
        <v>1674</v>
      </c>
      <c r="FI1" s="1" t="s">
        <v>1675</v>
      </c>
      <c r="FJ1" s="1" t="s">
        <v>1676</v>
      </c>
      <c r="FK1" s="1" t="s">
        <v>1677</v>
      </c>
      <c r="FL1" s="1" t="s">
        <v>1678</v>
      </c>
      <c r="FM1" s="1" t="s">
        <v>1679</v>
      </c>
      <c r="FN1" s="1" t="s">
        <v>1680</v>
      </c>
      <c r="FO1" s="1" t="s">
        <v>1681</v>
      </c>
      <c r="FP1" s="1" t="s">
        <v>1682</v>
      </c>
      <c r="FQ1" s="1" t="s">
        <v>1683</v>
      </c>
      <c r="FR1" s="1" t="s">
        <v>1684</v>
      </c>
      <c r="FS1" s="1" t="s">
        <v>1685</v>
      </c>
      <c r="FT1" s="1" t="s">
        <v>1686</v>
      </c>
      <c r="FU1" s="1" t="s">
        <v>1687</v>
      </c>
      <c r="FV1" s="1" t="s">
        <v>1688</v>
      </c>
      <c r="FW1" s="1" t="s">
        <v>1689</v>
      </c>
      <c r="FX1" s="1" t="s">
        <v>1690</v>
      </c>
      <c r="FY1" s="1" t="s">
        <v>1691</v>
      </c>
      <c r="FZ1" s="1" t="s">
        <v>1692</v>
      </c>
      <c r="GA1" s="1" t="s">
        <v>1693</v>
      </c>
      <c r="GB1" s="1" t="s">
        <v>1694</v>
      </c>
      <c r="GC1" s="1" t="s">
        <v>1695</v>
      </c>
      <c r="GD1" s="1" t="s">
        <v>1696</v>
      </c>
      <c r="GE1" s="1" t="s">
        <v>1697</v>
      </c>
      <c r="GF1" s="1" t="s">
        <v>1698</v>
      </c>
      <c r="GG1" s="1" t="s">
        <v>1699</v>
      </c>
      <c r="GH1" s="1" t="s">
        <v>1700</v>
      </c>
      <c r="GI1" s="1" t="s">
        <v>1701</v>
      </c>
      <c r="GJ1" s="1" t="s">
        <v>1702</v>
      </c>
      <c r="GK1" s="1" t="s">
        <v>1703</v>
      </c>
      <c r="GL1" s="1" t="s">
        <v>1704</v>
      </c>
      <c r="GM1" s="1" t="s">
        <v>1705</v>
      </c>
      <c r="GN1" s="1" t="s">
        <v>1706</v>
      </c>
      <c r="GO1" s="1" t="s">
        <v>1707</v>
      </c>
      <c r="GP1" s="1" t="s">
        <v>1708</v>
      </c>
      <c r="GQ1" s="1" t="s">
        <v>1709</v>
      </c>
      <c r="GR1" s="1" t="s">
        <v>1710</v>
      </c>
      <c r="GS1" s="1" t="s">
        <v>1711</v>
      </c>
      <c r="GT1" s="1" t="s">
        <v>1712</v>
      </c>
      <c r="GU1" s="1" t="s">
        <v>1713</v>
      </c>
      <c r="GV1" s="1" t="s">
        <v>1714</v>
      </c>
      <c r="GW1" s="1" t="s">
        <v>1715</v>
      </c>
      <c r="GX1" s="1" t="s">
        <v>1716</v>
      </c>
      <c r="GY1" s="1" t="s">
        <v>1717</v>
      </c>
      <c r="GZ1" s="1" t="s">
        <v>1718</v>
      </c>
      <c r="HA1" s="1" t="s">
        <v>1719</v>
      </c>
      <c r="HB1" s="1" t="s">
        <v>1720</v>
      </c>
      <c r="HC1" s="1" t="s">
        <v>1721</v>
      </c>
      <c r="HD1" s="1" t="s">
        <v>1722</v>
      </c>
      <c r="HE1" s="1" t="s">
        <v>1723</v>
      </c>
      <c r="HF1" s="1" t="s">
        <v>1724</v>
      </c>
      <c r="HG1" s="1" t="s">
        <v>1725</v>
      </c>
      <c r="HH1" s="1" t="s">
        <v>1726</v>
      </c>
      <c r="HI1" s="1" t="s">
        <v>1727</v>
      </c>
      <c r="HJ1" s="1" t="s">
        <v>1728</v>
      </c>
      <c r="HK1" s="1" t="s">
        <v>1729</v>
      </c>
      <c r="HL1" s="1" t="s">
        <v>1730</v>
      </c>
      <c r="HM1" s="1" t="s">
        <v>1731</v>
      </c>
      <c r="HN1" s="1" t="s">
        <v>1732</v>
      </c>
      <c r="HO1" s="1" t="s">
        <v>1733</v>
      </c>
      <c r="HP1" s="1" t="s">
        <v>1734</v>
      </c>
      <c r="HQ1" s="1" t="s">
        <v>1735</v>
      </c>
      <c r="HR1" s="1" t="s">
        <v>1736</v>
      </c>
      <c r="HS1" s="1" t="s">
        <v>1737</v>
      </c>
      <c r="HT1" s="1" t="s">
        <v>1738</v>
      </c>
      <c r="HU1" s="1" t="s">
        <v>1739</v>
      </c>
      <c r="HV1" s="1" t="s">
        <v>1740</v>
      </c>
      <c r="HW1" s="1" t="s">
        <v>1741</v>
      </c>
      <c r="HX1" s="1" t="s">
        <v>1742</v>
      </c>
      <c r="HY1" s="1" t="s">
        <v>1743</v>
      </c>
      <c r="HZ1" s="1" t="s">
        <v>1744</v>
      </c>
      <c r="IA1" s="1" t="s">
        <v>1745</v>
      </c>
      <c r="IB1" s="1" t="s">
        <v>1746</v>
      </c>
      <c r="IC1" s="1" t="s">
        <v>1747</v>
      </c>
      <c r="ID1" s="1" t="s">
        <v>1748</v>
      </c>
      <c r="IE1" s="1" t="s">
        <v>1749</v>
      </c>
      <c r="IF1" s="1" t="s">
        <v>1750</v>
      </c>
      <c r="IG1" s="1" t="s">
        <v>1751</v>
      </c>
      <c r="IH1" s="1" t="s">
        <v>1752</v>
      </c>
      <c r="II1" s="1" t="s">
        <v>1753</v>
      </c>
      <c r="IJ1" s="1" t="s">
        <v>1754</v>
      </c>
      <c r="IK1" s="1" t="s">
        <v>1755</v>
      </c>
      <c r="IL1" s="1" t="s">
        <v>1756</v>
      </c>
      <c r="IM1" s="1" t="s">
        <v>1757</v>
      </c>
      <c r="IN1" s="1" t="s">
        <v>1758</v>
      </c>
      <c r="IO1" s="1" t="s">
        <v>1759</v>
      </c>
      <c r="IP1" s="1" t="s">
        <v>1760</v>
      </c>
      <c r="IQ1" s="1" t="s">
        <v>1761</v>
      </c>
      <c r="IR1" s="1" t="s">
        <v>1762</v>
      </c>
      <c r="IS1" s="1" t="s">
        <v>1763</v>
      </c>
      <c r="IT1" s="1" t="s">
        <v>1764</v>
      </c>
      <c r="IU1" s="1" t="s">
        <v>1765</v>
      </c>
      <c r="IV1" s="1" t="s">
        <v>1766</v>
      </c>
      <c r="IW1" s="1" t="s">
        <v>1767</v>
      </c>
      <c r="IX1" s="1" t="s">
        <v>1768</v>
      </c>
      <c r="IY1" s="1" t="s">
        <v>1769</v>
      </c>
      <c r="IZ1" s="1" t="s">
        <v>1770</v>
      </c>
      <c r="JA1" s="1" t="s">
        <v>1771</v>
      </c>
      <c r="JB1" s="1" t="s">
        <v>1772</v>
      </c>
      <c r="JC1" s="1" t="s">
        <v>1773</v>
      </c>
      <c r="JD1" s="1" t="s">
        <v>1774</v>
      </c>
      <c r="JE1" s="1" t="s">
        <v>1775</v>
      </c>
      <c r="JF1" s="1" t="s">
        <v>1776</v>
      </c>
      <c r="JG1" s="1" t="s">
        <v>1777</v>
      </c>
      <c r="JH1" s="1" t="s">
        <v>1778</v>
      </c>
      <c r="JI1" s="1" t="s">
        <v>1779</v>
      </c>
      <c r="JJ1" s="1" t="s">
        <v>1780</v>
      </c>
      <c r="JK1" s="1" t="s">
        <v>1781</v>
      </c>
      <c r="JL1" s="1" t="s">
        <v>1782</v>
      </c>
      <c r="JM1" s="1" t="s">
        <v>1783</v>
      </c>
      <c r="JN1" s="1" t="s">
        <v>1784</v>
      </c>
      <c r="JO1" s="1" t="s">
        <v>1785</v>
      </c>
      <c r="JP1" s="1" t="s">
        <v>1786</v>
      </c>
      <c r="JQ1" s="1" t="s">
        <v>1787</v>
      </c>
      <c r="JR1" s="1" t="s">
        <v>1788</v>
      </c>
      <c r="JS1" s="1" t="s">
        <v>1789</v>
      </c>
      <c r="JT1" s="1" t="s">
        <v>1790</v>
      </c>
      <c r="JU1" s="1" t="s">
        <v>1791</v>
      </c>
      <c r="JV1" s="1" t="s">
        <v>1792</v>
      </c>
      <c r="JW1" s="1" t="s">
        <v>1793</v>
      </c>
      <c r="JX1" s="1" t="s">
        <v>1794</v>
      </c>
      <c r="JY1" s="1" t="s">
        <v>1795</v>
      </c>
      <c r="JZ1" s="1" t="s">
        <v>1796</v>
      </c>
      <c r="KA1" s="1" t="s">
        <v>1797</v>
      </c>
      <c r="KB1" s="1" t="s">
        <v>1798</v>
      </c>
      <c r="KC1" s="1" t="s">
        <v>1799</v>
      </c>
      <c r="KD1" s="1" t="s">
        <v>1800</v>
      </c>
      <c r="KE1" s="1" t="s">
        <v>1801</v>
      </c>
      <c r="KF1" s="1" t="s">
        <v>1802</v>
      </c>
      <c r="KG1" s="1" t="s">
        <v>1803</v>
      </c>
      <c r="KH1" s="1" t="s">
        <v>1804</v>
      </c>
      <c r="KI1" s="1" t="s">
        <v>1805</v>
      </c>
      <c r="KJ1" s="1" t="s">
        <v>1806</v>
      </c>
      <c r="KK1" s="1" t="s">
        <v>1807</v>
      </c>
      <c r="KL1" s="1" t="s">
        <v>1808</v>
      </c>
      <c r="KM1" s="1" t="s">
        <v>1809</v>
      </c>
      <c r="KN1" s="1" t="s">
        <v>1810</v>
      </c>
      <c r="KO1" s="1" t="s">
        <v>1811</v>
      </c>
      <c r="KP1" s="1" t="s">
        <v>1812</v>
      </c>
      <c r="KQ1" s="1" t="s">
        <v>1813</v>
      </c>
      <c r="KR1" s="1" t="s">
        <v>1814</v>
      </c>
      <c r="KS1" s="1" t="s">
        <v>1815</v>
      </c>
      <c r="KT1" s="1" t="s">
        <v>1816</v>
      </c>
      <c r="KU1" s="1" t="s">
        <v>1817</v>
      </c>
      <c r="KV1" s="1" t="s">
        <v>1818</v>
      </c>
      <c r="KW1" s="1" t="s">
        <v>1819</v>
      </c>
      <c r="KX1" s="1" t="s">
        <v>1820</v>
      </c>
      <c r="KY1" s="1" t="s">
        <v>1821</v>
      </c>
      <c r="KZ1" s="1" t="s">
        <v>1822</v>
      </c>
      <c r="LA1" s="1" t="s">
        <v>1823</v>
      </c>
      <c r="LB1" s="1" t="s">
        <v>1824</v>
      </c>
      <c r="LC1" s="1" t="s">
        <v>1825</v>
      </c>
      <c r="LD1" s="1" t="s">
        <v>1826</v>
      </c>
      <c r="LE1" s="1" t="s">
        <v>1827</v>
      </c>
      <c r="LF1" s="1" t="s">
        <v>1828</v>
      </c>
      <c r="LG1" s="1" t="s">
        <v>1829</v>
      </c>
      <c r="LH1" s="1" t="s">
        <v>1830</v>
      </c>
      <c r="LI1" s="1" t="s">
        <v>1831</v>
      </c>
      <c r="LJ1" s="1" t="s">
        <v>1832</v>
      </c>
      <c r="LK1" s="1" t="s">
        <v>1833</v>
      </c>
      <c r="LL1" s="1" t="s">
        <v>1834</v>
      </c>
      <c r="LM1" s="1" t="s">
        <v>1835</v>
      </c>
      <c r="LN1" s="1" t="s">
        <v>1836</v>
      </c>
      <c r="LO1" s="1" t="s">
        <v>1837</v>
      </c>
    </row>
    <row r="2" spans="1:327" x14ac:dyDescent="0.25">
      <c r="A2" s="2">
        <v>2009</v>
      </c>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v>1</v>
      </c>
      <c r="AG2" s="2" t="s">
        <v>23</v>
      </c>
      <c r="AH2" s="2" t="s">
        <v>23</v>
      </c>
      <c r="AI2" s="2">
        <v>1</v>
      </c>
      <c r="AJ2" s="2" t="s">
        <v>23</v>
      </c>
      <c r="AK2" s="2" t="s">
        <v>23</v>
      </c>
      <c r="AL2" s="2">
        <v>1</v>
      </c>
      <c r="AM2" s="2" t="s">
        <v>23</v>
      </c>
      <c r="AN2" s="2" t="s">
        <v>23</v>
      </c>
      <c r="AO2" s="2">
        <v>1</v>
      </c>
      <c r="AP2" s="2" t="s">
        <v>23</v>
      </c>
      <c r="AQ2" s="2" t="s">
        <v>23</v>
      </c>
      <c r="AR2" s="2">
        <v>1</v>
      </c>
      <c r="AS2" s="2" t="s">
        <v>23</v>
      </c>
      <c r="AT2" s="2" t="s">
        <v>23</v>
      </c>
      <c r="AU2" s="2">
        <v>1</v>
      </c>
      <c r="AV2" s="2" t="s">
        <v>23</v>
      </c>
      <c r="AW2" s="2" t="s">
        <v>23</v>
      </c>
      <c r="AX2" s="2">
        <v>2</v>
      </c>
      <c r="AY2" s="2" t="s">
        <v>23</v>
      </c>
      <c r="AZ2" s="2" t="s">
        <v>23</v>
      </c>
      <c r="BA2" s="2">
        <v>2</v>
      </c>
      <c r="BB2" s="2" t="s">
        <v>23</v>
      </c>
      <c r="BC2" s="2" t="s">
        <v>23</v>
      </c>
      <c r="BD2" s="2">
        <v>2</v>
      </c>
      <c r="BE2" s="2" t="s">
        <v>23</v>
      </c>
      <c r="BF2" s="2" t="s">
        <v>23</v>
      </c>
      <c r="BG2" s="2">
        <v>2</v>
      </c>
      <c r="BH2" s="2" t="s">
        <v>23</v>
      </c>
      <c r="BI2" s="2" t="s">
        <v>23</v>
      </c>
      <c r="BJ2" s="2">
        <v>1</v>
      </c>
      <c r="BK2" s="2" t="s">
        <v>23</v>
      </c>
      <c r="BL2" s="2" t="s">
        <v>23</v>
      </c>
      <c r="BM2" s="2"/>
      <c r="BN2" s="2"/>
      <c r="BO2" s="2"/>
      <c r="BP2" s="2">
        <v>1</v>
      </c>
      <c r="BQ2" s="2" t="s">
        <v>23</v>
      </c>
      <c r="BR2" s="2" t="s">
        <v>23</v>
      </c>
      <c r="BS2" s="2"/>
      <c r="BT2" s="2"/>
      <c r="BU2" s="2"/>
      <c r="BV2" s="2"/>
      <c r="BW2" s="2"/>
      <c r="BX2" s="2"/>
      <c r="BY2" s="2">
        <v>1</v>
      </c>
      <c r="BZ2" s="2" t="s">
        <v>23</v>
      </c>
      <c r="CA2" s="2" t="s">
        <v>23</v>
      </c>
      <c r="CB2" s="2"/>
      <c r="CC2" s="2"/>
      <c r="CD2" s="2"/>
      <c r="CE2" s="2">
        <v>1</v>
      </c>
      <c r="CF2" s="2" t="s">
        <v>23</v>
      </c>
      <c r="CG2" s="2" t="s">
        <v>23</v>
      </c>
      <c r="CH2" s="2">
        <v>2</v>
      </c>
      <c r="CI2" s="2" t="s">
        <v>23</v>
      </c>
      <c r="CJ2" s="2" t="s">
        <v>23</v>
      </c>
      <c r="CK2" s="2">
        <v>2</v>
      </c>
      <c r="CL2" s="2" t="s">
        <v>23</v>
      </c>
      <c r="CM2" s="2" t="s">
        <v>23</v>
      </c>
      <c r="CN2" s="2"/>
      <c r="CO2" s="2"/>
      <c r="CP2" s="2"/>
      <c r="CQ2" s="2"/>
      <c r="CR2" s="2"/>
      <c r="CS2" s="2"/>
      <c r="CT2" s="2">
        <v>2</v>
      </c>
      <c r="CU2" s="2" t="s">
        <v>23</v>
      </c>
      <c r="CV2" s="2" t="s">
        <v>23</v>
      </c>
      <c r="CW2" s="2">
        <v>2</v>
      </c>
      <c r="CX2" s="2" t="s">
        <v>23</v>
      </c>
      <c r="CY2" s="2" t="s">
        <v>23</v>
      </c>
      <c r="CZ2" s="2">
        <v>3</v>
      </c>
      <c r="DA2" s="2" t="s">
        <v>23</v>
      </c>
      <c r="DB2" s="2" t="s">
        <v>23</v>
      </c>
      <c r="DC2" s="2">
        <v>1</v>
      </c>
      <c r="DD2" s="2" t="s">
        <v>23</v>
      </c>
      <c r="DE2" s="2" t="s">
        <v>23</v>
      </c>
      <c r="DF2" s="2">
        <v>1</v>
      </c>
      <c r="DG2" s="2" t="s">
        <v>23</v>
      </c>
      <c r="DH2" s="2" t="s">
        <v>23</v>
      </c>
      <c r="DI2" s="2">
        <v>3</v>
      </c>
      <c r="DJ2" s="2">
        <v>69687</v>
      </c>
      <c r="DK2" s="2">
        <v>17422</v>
      </c>
      <c r="DL2" s="2">
        <v>1</v>
      </c>
      <c r="DM2" s="2" t="s">
        <v>23</v>
      </c>
      <c r="DN2" s="2" t="s">
        <v>23</v>
      </c>
      <c r="DO2" s="2">
        <v>1</v>
      </c>
      <c r="DP2" s="2" t="s">
        <v>23</v>
      </c>
      <c r="DQ2" s="2" t="s">
        <v>23</v>
      </c>
      <c r="DR2" s="2">
        <v>1</v>
      </c>
      <c r="DS2" s="2" t="s">
        <v>23</v>
      </c>
      <c r="DT2" s="2" t="s">
        <v>23</v>
      </c>
      <c r="DU2" s="2">
        <v>1</v>
      </c>
      <c r="DV2" s="2" t="s">
        <v>23</v>
      </c>
      <c r="DW2" s="2" t="s">
        <v>23</v>
      </c>
      <c r="DX2" s="2">
        <v>2</v>
      </c>
      <c r="DY2" s="2" t="s">
        <v>23</v>
      </c>
      <c r="DZ2" s="2" t="s">
        <v>23</v>
      </c>
      <c r="EA2" s="2"/>
      <c r="EB2" s="2"/>
      <c r="EC2" s="2"/>
      <c r="ED2" s="2"/>
      <c r="EE2" s="2"/>
      <c r="EF2" s="2"/>
      <c r="EG2" s="2">
        <v>2</v>
      </c>
      <c r="EH2" s="2" t="s">
        <v>23</v>
      </c>
      <c r="EI2" s="2" t="s">
        <v>23</v>
      </c>
      <c r="EJ2" s="2"/>
      <c r="EK2" s="2"/>
      <c r="EL2" s="2"/>
      <c r="EM2" s="2"/>
      <c r="EN2" s="2"/>
      <c r="EO2" s="2"/>
      <c r="EP2" s="2"/>
      <c r="EQ2" s="2"/>
      <c r="ER2" s="2"/>
      <c r="ES2" s="2"/>
      <c r="ET2" s="2"/>
      <c r="EU2" s="2"/>
      <c r="EV2" s="2"/>
      <c r="EW2" s="2"/>
      <c r="EX2" s="2"/>
      <c r="EY2" s="2"/>
      <c r="EZ2" s="2"/>
      <c r="FA2" s="2"/>
      <c r="FB2" s="2"/>
      <c r="FC2" s="2"/>
      <c r="FD2" s="2"/>
      <c r="FE2" s="2"/>
      <c r="FF2" s="2"/>
      <c r="FG2" s="2"/>
      <c r="FH2" s="2"/>
      <c r="FI2" s="2"/>
      <c r="FJ2" s="2"/>
      <c r="FK2" s="2"/>
      <c r="FL2" s="2"/>
      <c r="FM2" s="2"/>
      <c r="FN2" s="2"/>
      <c r="FO2" s="2"/>
      <c r="FP2" s="2"/>
      <c r="FQ2" s="2"/>
      <c r="FR2" s="2"/>
      <c r="FS2" s="2"/>
      <c r="FT2" s="2"/>
      <c r="FU2" s="2"/>
      <c r="FV2" s="2"/>
      <c r="FW2" s="2"/>
      <c r="FX2" s="2"/>
      <c r="FY2" s="2"/>
      <c r="FZ2" s="2"/>
      <c r="GA2" s="2"/>
      <c r="GB2" s="2"/>
      <c r="GC2" s="2"/>
      <c r="GD2" s="2"/>
      <c r="GE2" s="2"/>
      <c r="GF2" s="2">
        <v>1</v>
      </c>
      <c r="GG2" s="2">
        <v>4</v>
      </c>
      <c r="GH2" s="2"/>
      <c r="GI2" s="2"/>
      <c r="GJ2" s="2">
        <v>3</v>
      </c>
      <c r="GK2" s="2" t="s">
        <v>23</v>
      </c>
      <c r="GL2" s="2" t="s">
        <v>23</v>
      </c>
      <c r="GM2" s="2">
        <v>1</v>
      </c>
      <c r="GN2" s="2" t="s">
        <v>23</v>
      </c>
      <c r="GO2" s="2" t="s">
        <v>23</v>
      </c>
      <c r="GP2" s="2"/>
      <c r="GQ2" s="2"/>
      <c r="GR2" s="2"/>
      <c r="GS2" s="2">
        <v>2</v>
      </c>
      <c r="GT2" s="2" t="s">
        <v>23</v>
      </c>
      <c r="GU2" s="2" t="s">
        <v>23</v>
      </c>
      <c r="GV2" s="2">
        <v>1</v>
      </c>
      <c r="GW2" s="2" t="s">
        <v>23</v>
      </c>
      <c r="GX2" s="2" t="s">
        <v>23</v>
      </c>
      <c r="GY2" s="2"/>
      <c r="GZ2" s="2"/>
      <c r="HA2" s="2"/>
      <c r="HB2" s="2">
        <v>1</v>
      </c>
      <c r="HC2" s="2" t="s">
        <v>23</v>
      </c>
      <c r="HD2" s="2" t="s">
        <v>23</v>
      </c>
      <c r="HE2" s="2">
        <v>2</v>
      </c>
      <c r="HF2" s="2" t="s">
        <v>23</v>
      </c>
      <c r="HG2" s="2" t="s">
        <v>23</v>
      </c>
      <c r="HH2" s="2">
        <v>1</v>
      </c>
      <c r="HI2" s="2" t="s">
        <v>23</v>
      </c>
      <c r="HJ2" s="2" t="s">
        <v>23</v>
      </c>
      <c r="HK2" s="2">
        <v>1</v>
      </c>
      <c r="HL2" s="2" t="s">
        <v>23</v>
      </c>
      <c r="HM2" s="2" t="s">
        <v>23</v>
      </c>
      <c r="HN2" s="2"/>
      <c r="HO2" s="2"/>
      <c r="HP2" s="2"/>
      <c r="HQ2" s="2"/>
      <c r="HR2" s="2"/>
      <c r="HS2" s="2"/>
      <c r="HT2" s="2"/>
      <c r="HU2" s="2"/>
      <c r="HV2" s="2"/>
      <c r="HW2" s="2"/>
      <c r="HX2" s="2"/>
      <c r="HY2" s="2"/>
      <c r="HZ2" s="2"/>
      <c r="IA2" s="2"/>
      <c r="IB2" s="2"/>
      <c r="IC2" s="2"/>
      <c r="ID2" s="2"/>
      <c r="IE2" s="2"/>
      <c r="IF2" s="2">
        <v>4</v>
      </c>
      <c r="IG2" s="2" t="s">
        <v>23</v>
      </c>
      <c r="IH2" s="2" t="s">
        <v>23</v>
      </c>
      <c r="II2" s="2">
        <v>2</v>
      </c>
      <c r="IJ2" s="2" t="s">
        <v>23</v>
      </c>
      <c r="IK2" s="2" t="s">
        <v>23</v>
      </c>
      <c r="IL2" s="2"/>
      <c r="IM2" s="2"/>
      <c r="IN2" s="2"/>
      <c r="IO2" s="2">
        <v>3</v>
      </c>
      <c r="IP2" s="2">
        <v>6400</v>
      </c>
      <c r="IQ2" s="2" t="s">
        <v>23</v>
      </c>
      <c r="IR2" s="2">
        <v>3</v>
      </c>
      <c r="IS2" s="2" t="s">
        <v>23</v>
      </c>
      <c r="IT2" s="2" t="s">
        <v>23</v>
      </c>
      <c r="IU2" s="2">
        <v>1</v>
      </c>
      <c r="IV2" s="2" t="s">
        <v>23</v>
      </c>
      <c r="IW2" s="2" t="s">
        <v>23</v>
      </c>
      <c r="IX2" s="2"/>
      <c r="IY2" s="2"/>
      <c r="IZ2" s="2"/>
      <c r="JA2" s="2">
        <v>3</v>
      </c>
      <c r="JB2" s="2" t="s">
        <v>23</v>
      </c>
      <c r="JC2" s="2" t="s">
        <v>23</v>
      </c>
      <c r="JD2" s="2">
        <v>2</v>
      </c>
      <c r="JE2" s="2" t="s">
        <v>23</v>
      </c>
      <c r="JF2" s="2" t="s">
        <v>23</v>
      </c>
      <c r="JG2" s="2">
        <v>2</v>
      </c>
      <c r="JH2" s="2" t="s">
        <v>23</v>
      </c>
      <c r="JI2" s="2" t="s">
        <v>23</v>
      </c>
      <c r="JJ2" s="2"/>
      <c r="JK2" s="2"/>
      <c r="JL2" s="2"/>
      <c r="JM2" s="2">
        <v>1</v>
      </c>
      <c r="JN2" s="2" t="s">
        <v>23</v>
      </c>
      <c r="JO2" s="2" t="s">
        <v>23</v>
      </c>
      <c r="JP2" s="2">
        <v>12</v>
      </c>
      <c r="JQ2" s="2" t="s">
        <v>23</v>
      </c>
      <c r="JR2" s="2">
        <v>40578</v>
      </c>
      <c r="JS2" s="2">
        <v>4</v>
      </c>
      <c r="JT2" s="2" t="s">
        <v>23</v>
      </c>
      <c r="JU2" s="2" t="s">
        <v>23</v>
      </c>
      <c r="JV2" s="2">
        <v>1</v>
      </c>
      <c r="JW2" s="2" t="s">
        <v>23</v>
      </c>
      <c r="JX2" s="2" t="s">
        <v>23</v>
      </c>
      <c r="JY2" s="2"/>
      <c r="JZ2" s="2"/>
      <c r="KA2" s="2"/>
      <c r="KB2" s="2">
        <v>1</v>
      </c>
      <c r="KC2" s="2" t="s">
        <v>23</v>
      </c>
      <c r="KD2" s="2" t="s">
        <v>23</v>
      </c>
      <c r="KE2" s="2">
        <v>1</v>
      </c>
      <c r="KF2" s="2" t="s">
        <v>23</v>
      </c>
      <c r="KG2" s="2" t="s">
        <v>23</v>
      </c>
      <c r="KH2" s="2"/>
      <c r="KI2" s="2"/>
      <c r="KJ2" s="2"/>
      <c r="KK2" s="2">
        <v>1</v>
      </c>
      <c r="KL2" s="2" t="s">
        <v>23</v>
      </c>
      <c r="KM2" s="2" t="s">
        <v>23</v>
      </c>
      <c r="KN2" s="2"/>
      <c r="KO2" s="2"/>
      <c r="KP2" s="2"/>
      <c r="KQ2" s="2"/>
      <c r="KR2" s="2"/>
      <c r="KS2" s="2"/>
      <c r="KT2" s="2"/>
      <c r="KU2" s="2"/>
      <c r="KV2" s="2"/>
      <c r="KW2" s="2">
        <v>1</v>
      </c>
      <c r="KX2" s="2" t="s">
        <v>23</v>
      </c>
      <c r="KY2" s="2" t="s">
        <v>23</v>
      </c>
      <c r="KZ2" s="2">
        <v>1</v>
      </c>
      <c r="LA2" s="2" t="s">
        <v>23</v>
      </c>
      <c r="LB2" s="2" t="s">
        <v>23</v>
      </c>
      <c r="LC2" s="2">
        <v>1</v>
      </c>
      <c r="LD2" s="2" t="s">
        <v>23</v>
      </c>
      <c r="LE2" s="2" t="s">
        <v>23</v>
      </c>
      <c r="LF2" s="2">
        <v>1</v>
      </c>
      <c r="LG2" s="2" t="s">
        <v>23</v>
      </c>
      <c r="LH2" s="2" t="s">
        <v>23</v>
      </c>
      <c r="LI2" s="2">
        <v>6</v>
      </c>
      <c r="LJ2" s="2">
        <v>38536</v>
      </c>
      <c r="LK2" s="2">
        <v>4</v>
      </c>
      <c r="LL2" s="2">
        <v>22500</v>
      </c>
      <c r="LM2" s="2">
        <v>9</v>
      </c>
      <c r="LN2" s="2" t="s">
        <v>23</v>
      </c>
      <c r="LO2" s="2" t="s">
        <v>23</v>
      </c>
    </row>
    <row r="3" spans="1:327" x14ac:dyDescent="0.25">
      <c r="A3" s="2">
        <v>2014</v>
      </c>
      <c r="B3" s="2"/>
      <c r="C3" s="2"/>
      <c r="D3" s="2"/>
      <c r="E3" s="2"/>
      <c r="F3" s="2"/>
      <c r="G3" s="2"/>
      <c r="H3" s="2"/>
      <c r="I3" s="2"/>
      <c r="J3" s="2"/>
      <c r="K3" s="2"/>
      <c r="L3" s="2"/>
      <c r="M3" s="2"/>
      <c r="N3" s="2">
        <v>2</v>
      </c>
      <c r="O3" s="2" t="s">
        <v>23</v>
      </c>
      <c r="P3" s="2" t="s">
        <v>23</v>
      </c>
      <c r="Q3" s="2">
        <v>2</v>
      </c>
      <c r="R3" s="2" t="s">
        <v>23</v>
      </c>
      <c r="S3" s="2" t="s">
        <v>23</v>
      </c>
      <c r="T3" s="2">
        <v>2</v>
      </c>
      <c r="U3" s="2" t="s">
        <v>23</v>
      </c>
      <c r="V3" s="2" t="s">
        <v>23</v>
      </c>
      <c r="W3" s="2">
        <v>2</v>
      </c>
      <c r="X3" s="2" t="s">
        <v>23</v>
      </c>
      <c r="Y3" s="2" t="s">
        <v>23</v>
      </c>
      <c r="Z3" s="2"/>
      <c r="AA3" s="2"/>
      <c r="AB3" s="2"/>
      <c r="AC3" s="2"/>
      <c r="AD3" s="2"/>
      <c r="AE3" s="2"/>
      <c r="AF3" s="2">
        <v>3</v>
      </c>
      <c r="AG3" s="2" t="s">
        <v>23</v>
      </c>
      <c r="AH3" s="2">
        <v>22520</v>
      </c>
      <c r="AI3" s="2">
        <v>2</v>
      </c>
      <c r="AJ3" s="2" t="s">
        <v>23</v>
      </c>
      <c r="AK3" s="2" t="s">
        <v>23</v>
      </c>
      <c r="AL3" s="2">
        <v>2</v>
      </c>
      <c r="AM3" s="2" t="s">
        <v>23</v>
      </c>
      <c r="AN3" s="2" t="s">
        <v>23</v>
      </c>
      <c r="AO3" s="2">
        <v>3</v>
      </c>
      <c r="AP3" s="2" t="s">
        <v>23</v>
      </c>
      <c r="AQ3" s="2">
        <v>22520</v>
      </c>
      <c r="AR3" s="2">
        <v>2</v>
      </c>
      <c r="AS3" s="2" t="s">
        <v>23</v>
      </c>
      <c r="AT3" s="2" t="s">
        <v>23</v>
      </c>
      <c r="AU3" s="2">
        <v>2</v>
      </c>
      <c r="AV3" s="2" t="s">
        <v>23</v>
      </c>
      <c r="AW3" s="2" t="s">
        <v>23</v>
      </c>
      <c r="AX3" s="2"/>
      <c r="AY3" s="2"/>
      <c r="AZ3" s="2"/>
      <c r="BA3" s="2"/>
      <c r="BB3" s="2"/>
      <c r="BC3" s="2"/>
      <c r="BD3" s="2"/>
      <c r="BE3" s="2"/>
      <c r="BF3" s="2"/>
      <c r="BG3" s="2"/>
      <c r="BH3" s="2"/>
      <c r="BI3" s="2"/>
      <c r="BJ3" s="2">
        <v>2</v>
      </c>
      <c r="BK3" s="2" t="s">
        <v>23</v>
      </c>
      <c r="BL3" s="2" t="s">
        <v>23</v>
      </c>
      <c r="BM3" s="2"/>
      <c r="BN3" s="2"/>
      <c r="BO3" s="2"/>
      <c r="BP3" s="2">
        <v>2</v>
      </c>
      <c r="BQ3" s="2" t="s">
        <v>23</v>
      </c>
      <c r="BR3" s="2" t="s">
        <v>23</v>
      </c>
      <c r="BS3" s="2"/>
      <c r="BT3" s="2"/>
      <c r="BU3" s="2"/>
      <c r="BV3" s="2"/>
      <c r="BW3" s="2"/>
      <c r="BX3" s="2"/>
      <c r="BY3" s="2">
        <v>2</v>
      </c>
      <c r="BZ3" s="2" t="s">
        <v>23</v>
      </c>
      <c r="CA3" s="2" t="s">
        <v>23</v>
      </c>
      <c r="CB3" s="2"/>
      <c r="CC3" s="2"/>
      <c r="CD3" s="2"/>
      <c r="CE3" s="2">
        <v>2</v>
      </c>
      <c r="CF3" s="2" t="s">
        <v>23</v>
      </c>
      <c r="CG3" s="2" t="s">
        <v>23</v>
      </c>
      <c r="CH3" s="2">
        <v>4</v>
      </c>
      <c r="CI3" s="2">
        <v>4300</v>
      </c>
      <c r="CJ3" s="2">
        <v>3200</v>
      </c>
      <c r="CK3" s="2">
        <v>4</v>
      </c>
      <c r="CL3" s="2">
        <v>4300</v>
      </c>
      <c r="CM3" s="2">
        <v>3200</v>
      </c>
      <c r="CN3" s="2">
        <v>2</v>
      </c>
      <c r="CO3" s="2" t="s">
        <v>23</v>
      </c>
      <c r="CP3" s="2" t="s">
        <v>23</v>
      </c>
      <c r="CQ3" s="2">
        <v>2</v>
      </c>
      <c r="CR3" s="2" t="s">
        <v>23</v>
      </c>
      <c r="CS3" s="2" t="s">
        <v>23</v>
      </c>
      <c r="CT3" s="2">
        <v>4</v>
      </c>
      <c r="CU3" s="2" t="s">
        <v>23</v>
      </c>
      <c r="CV3" s="2" t="s">
        <v>23</v>
      </c>
      <c r="CW3" s="2">
        <v>4</v>
      </c>
      <c r="CX3" s="2" t="s">
        <v>23</v>
      </c>
      <c r="CY3" s="2" t="s">
        <v>23</v>
      </c>
      <c r="CZ3" s="2">
        <v>6</v>
      </c>
      <c r="DA3" s="2">
        <v>729522</v>
      </c>
      <c r="DB3" s="2">
        <v>193346</v>
      </c>
      <c r="DC3" s="2">
        <v>5</v>
      </c>
      <c r="DD3" s="2" t="s">
        <v>23</v>
      </c>
      <c r="DE3" s="2" t="s">
        <v>23</v>
      </c>
      <c r="DF3" s="2">
        <v>1</v>
      </c>
      <c r="DG3" s="2" t="s">
        <v>23</v>
      </c>
      <c r="DH3" s="2" t="s">
        <v>23</v>
      </c>
      <c r="DI3" s="2">
        <v>4</v>
      </c>
      <c r="DJ3" s="2" t="s">
        <v>23</v>
      </c>
      <c r="DK3" s="2" t="s">
        <v>23</v>
      </c>
      <c r="DL3" s="2"/>
      <c r="DM3" s="2"/>
      <c r="DN3" s="2"/>
      <c r="DO3" s="2"/>
      <c r="DP3" s="2"/>
      <c r="DQ3" s="2"/>
      <c r="DR3" s="2"/>
      <c r="DS3" s="2"/>
      <c r="DT3" s="2"/>
      <c r="DU3" s="2"/>
      <c r="DV3" s="2"/>
      <c r="DW3" s="2"/>
      <c r="DX3" s="2">
        <v>6</v>
      </c>
      <c r="DY3" s="2">
        <v>729522</v>
      </c>
      <c r="DZ3" s="2">
        <v>193346</v>
      </c>
      <c r="EA3" s="2">
        <v>5</v>
      </c>
      <c r="EB3" s="2" t="s">
        <v>23</v>
      </c>
      <c r="EC3" s="2" t="s">
        <v>23</v>
      </c>
      <c r="ED3" s="2">
        <v>1</v>
      </c>
      <c r="EE3" s="2" t="s">
        <v>23</v>
      </c>
      <c r="EF3" s="2" t="s">
        <v>23</v>
      </c>
      <c r="EG3" s="2">
        <v>4</v>
      </c>
      <c r="EH3" s="2" t="s">
        <v>23</v>
      </c>
      <c r="EI3" s="2" t="s">
        <v>23</v>
      </c>
      <c r="EJ3" s="2">
        <v>5</v>
      </c>
      <c r="EK3" s="2" t="s">
        <v>23</v>
      </c>
      <c r="EL3" s="2">
        <v>4603</v>
      </c>
      <c r="EM3" s="2">
        <v>3</v>
      </c>
      <c r="EN3" s="2" t="s">
        <v>23</v>
      </c>
      <c r="EO3" s="2">
        <v>2505</v>
      </c>
      <c r="EP3" s="2">
        <v>1</v>
      </c>
      <c r="EQ3" s="2" t="s">
        <v>23</v>
      </c>
      <c r="ER3" s="2" t="s">
        <v>23</v>
      </c>
      <c r="ES3" s="2">
        <v>2</v>
      </c>
      <c r="ET3" s="2" t="s">
        <v>23</v>
      </c>
      <c r="EU3" s="2" t="s">
        <v>23</v>
      </c>
      <c r="EV3" s="2">
        <v>2</v>
      </c>
      <c r="EW3" s="2" t="s">
        <v>23</v>
      </c>
      <c r="EX3" s="2" t="s">
        <v>23</v>
      </c>
      <c r="EY3" s="2">
        <v>1</v>
      </c>
      <c r="EZ3" s="2" t="s">
        <v>23</v>
      </c>
      <c r="FA3" s="2" t="s">
        <v>23</v>
      </c>
      <c r="FB3" s="2"/>
      <c r="FC3" s="2"/>
      <c r="FD3" s="2"/>
      <c r="FE3" s="2">
        <v>1</v>
      </c>
      <c r="FF3" s="2" t="s">
        <v>23</v>
      </c>
      <c r="FG3" s="2" t="s">
        <v>23</v>
      </c>
      <c r="FH3" s="2">
        <v>4</v>
      </c>
      <c r="FI3" s="2" t="s">
        <v>23</v>
      </c>
      <c r="FJ3" s="2" t="s">
        <v>23</v>
      </c>
      <c r="FK3" s="2">
        <v>3</v>
      </c>
      <c r="FL3" s="2">
        <v>7425</v>
      </c>
      <c r="FM3" s="2" t="s">
        <v>23</v>
      </c>
      <c r="FN3" s="2">
        <v>1</v>
      </c>
      <c r="FO3" s="2" t="s">
        <v>23</v>
      </c>
      <c r="FP3" s="2" t="s">
        <v>23</v>
      </c>
      <c r="FQ3" s="2">
        <v>1</v>
      </c>
      <c r="FR3" s="2" t="s">
        <v>23</v>
      </c>
      <c r="FS3" s="2" t="s">
        <v>23</v>
      </c>
      <c r="FT3" s="2"/>
      <c r="FU3" s="2"/>
      <c r="FV3" s="2"/>
      <c r="FW3" s="2"/>
      <c r="FX3" s="2"/>
      <c r="FY3" s="2"/>
      <c r="FZ3" s="2"/>
      <c r="GA3" s="2"/>
      <c r="GB3" s="2"/>
      <c r="GC3" s="2"/>
      <c r="GD3" s="2"/>
      <c r="GE3" s="2"/>
      <c r="GF3" s="2">
        <v>5</v>
      </c>
      <c r="GG3" s="2">
        <v>5</v>
      </c>
      <c r="GH3" s="2" t="s">
        <v>23</v>
      </c>
      <c r="GI3" s="2">
        <v>1</v>
      </c>
      <c r="GJ3" s="2">
        <v>4</v>
      </c>
      <c r="GK3" s="2">
        <v>7170</v>
      </c>
      <c r="GL3" s="2">
        <v>1382</v>
      </c>
      <c r="GM3" s="2">
        <v>3</v>
      </c>
      <c r="GN3" s="2" t="s">
        <v>23</v>
      </c>
      <c r="GO3" s="2" t="s">
        <v>23</v>
      </c>
      <c r="GP3" s="2"/>
      <c r="GQ3" s="2"/>
      <c r="GR3" s="2"/>
      <c r="GS3" s="2">
        <v>1</v>
      </c>
      <c r="GT3" s="2" t="s">
        <v>23</v>
      </c>
      <c r="GU3" s="2" t="s">
        <v>23</v>
      </c>
      <c r="GV3" s="2"/>
      <c r="GW3" s="2"/>
      <c r="GX3" s="2"/>
      <c r="GY3" s="2"/>
      <c r="GZ3" s="2"/>
      <c r="HA3" s="2"/>
      <c r="HB3" s="2"/>
      <c r="HC3" s="2"/>
      <c r="HD3" s="2"/>
      <c r="HE3" s="2">
        <v>4</v>
      </c>
      <c r="HF3" s="2">
        <v>7170</v>
      </c>
      <c r="HG3" s="2">
        <v>1382</v>
      </c>
      <c r="HH3" s="2">
        <v>3</v>
      </c>
      <c r="HI3" s="2" t="s">
        <v>23</v>
      </c>
      <c r="HJ3" s="2" t="s">
        <v>23</v>
      </c>
      <c r="HK3" s="2">
        <v>1</v>
      </c>
      <c r="HL3" s="2" t="s">
        <v>23</v>
      </c>
      <c r="HM3" s="2" t="s">
        <v>23</v>
      </c>
      <c r="HN3" s="2">
        <v>2</v>
      </c>
      <c r="HO3" s="2" t="s">
        <v>23</v>
      </c>
      <c r="HP3" s="2" t="s">
        <v>23</v>
      </c>
      <c r="HQ3" s="2">
        <v>1</v>
      </c>
      <c r="HR3" s="2" t="s">
        <v>23</v>
      </c>
      <c r="HS3" s="2" t="s">
        <v>23</v>
      </c>
      <c r="HT3" s="2">
        <v>1</v>
      </c>
      <c r="HU3" s="2" t="s">
        <v>23</v>
      </c>
      <c r="HV3" s="2" t="s">
        <v>23</v>
      </c>
      <c r="HW3" s="2">
        <v>2</v>
      </c>
      <c r="HX3" s="2" t="s">
        <v>23</v>
      </c>
      <c r="HY3" s="2" t="s">
        <v>23</v>
      </c>
      <c r="HZ3" s="2">
        <v>1</v>
      </c>
      <c r="IA3" s="2" t="s">
        <v>23</v>
      </c>
      <c r="IB3" s="2" t="s">
        <v>23</v>
      </c>
      <c r="IC3" s="2">
        <v>1</v>
      </c>
      <c r="ID3" s="2" t="s">
        <v>23</v>
      </c>
      <c r="IE3" s="2" t="s">
        <v>23</v>
      </c>
      <c r="IF3" s="2">
        <v>5</v>
      </c>
      <c r="IG3" s="2" t="s">
        <v>23</v>
      </c>
      <c r="IH3" s="2" t="s">
        <v>23</v>
      </c>
      <c r="II3" s="2">
        <v>2</v>
      </c>
      <c r="IJ3" s="2" t="s">
        <v>23</v>
      </c>
      <c r="IK3" s="2" t="s">
        <v>23</v>
      </c>
      <c r="IL3" s="2">
        <v>1</v>
      </c>
      <c r="IM3" s="2" t="s">
        <v>23</v>
      </c>
      <c r="IN3" s="2" t="s">
        <v>23</v>
      </c>
      <c r="IO3" s="2">
        <v>4</v>
      </c>
      <c r="IP3" s="2" t="s">
        <v>23</v>
      </c>
      <c r="IQ3" s="2" t="s">
        <v>23</v>
      </c>
      <c r="IR3" s="2">
        <v>2</v>
      </c>
      <c r="IS3" s="2" t="s">
        <v>23</v>
      </c>
      <c r="IT3" s="2" t="s">
        <v>23</v>
      </c>
      <c r="IU3" s="2">
        <v>1</v>
      </c>
      <c r="IV3" s="2" t="s">
        <v>23</v>
      </c>
      <c r="IW3" s="2" t="s">
        <v>23</v>
      </c>
      <c r="IX3" s="2"/>
      <c r="IY3" s="2"/>
      <c r="IZ3" s="2"/>
      <c r="JA3" s="2">
        <v>1</v>
      </c>
      <c r="JB3" s="2" t="s">
        <v>23</v>
      </c>
      <c r="JC3" s="2" t="s">
        <v>23</v>
      </c>
      <c r="JD3" s="2">
        <v>4</v>
      </c>
      <c r="JE3" s="2" t="s">
        <v>23</v>
      </c>
      <c r="JF3" s="2" t="s">
        <v>23</v>
      </c>
      <c r="JG3" s="2">
        <v>2</v>
      </c>
      <c r="JH3" s="2" t="s">
        <v>23</v>
      </c>
      <c r="JI3" s="2" t="s">
        <v>23</v>
      </c>
      <c r="JJ3" s="2">
        <v>1</v>
      </c>
      <c r="JK3" s="2" t="s">
        <v>23</v>
      </c>
      <c r="JL3" s="2" t="s">
        <v>23</v>
      </c>
      <c r="JM3" s="2">
        <v>3</v>
      </c>
      <c r="JN3" s="2" t="s">
        <v>23</v>
      </c>
      <c r="JO3" s="2" t="s">
        <v>23</v>
      </c>
      <c r="JP3" s="2">
        <v>17</v>
      </c>
      <c r="JQ3" s="2">
        <v>1667170</v>
      </c>
      <c r="JR3" s="2">
        <v>388414</v>
      </c>
      <c r="JS3" s="2">
        <v>5</v>
      </c>
      <c r="JT3" s="2" t="s">
        <v>23</v>
      </c>
      <c r="JU3" s="2">
        <v>3650</v>
      </c>
      <c r="JV3" s="2">
        <v>2</v>
      </c>
      <c r="JW3" s="2" t="s">
        <v>23</v>
      </c>
      <c r="JX3" s="2" t="s">
        <v>23</v>
      </c>
      <c r="JY3" s="2"/>
      <c r="JZ3" s="2"/>
      <c r="KA3" s="2"/>
      <c r="KB3" s="2">
        <v>2</v>
      </c>
      <c r="KC3" s="2" t="s">
        <v>23</v>
      </c>
      <c r="KD3" s="2" t="s">
        <v>23</v>
      </c>
      <c r="KE3" s="2">
        <v>2</v>
      </c>
      <c r="KF3" s="2" t="s">
        <v>23</v>
      </c>
      <c r="KG3" s="2" t="s">
        <v>23</v>
      </c>
      <c r="KH3" s="2"/>
      <c r="KI3" s="2"/>
      <c r="KJ3" s="2"/>
      <c r="KK3" s="2">
        <v>2</v>
      </c>
      <c r="KL3" s="2" t="s">
        <v>23</v>
      </c>
      <c r="KM3" s="2" t="s">
        <v>23</v>
      </c>
      <c r="KN3" s="2">
        <v>2</v>
      </c>
      <c r="KO3" s="2" t="s">
        <v>23</v>
      </c>
      <c r="KP3" s="2" t="s">
        <v>23</v>
      </c>
      <c r="KQ3" s="2"/>
      <c r="KR3" s="2"/>
      <c r="KS3" s="2"/>
      <c r="KT3" s="2">
        <v>2</v>
      </c>
      <c r="KU3" s="2" t="s">
        <v>23</v>
      </c>
      <c r="KV3" s="2" t="s">
        <v>23</v>
      </c>
      <c r="KW3" s="2"/>
      <c r="KX3" s="2"/>
      <c r="KY3" s="2"/>
      <c r="KZ3" s="2"/>
      <c r="LA3" s="2"/>
      <c r="LB3" s="2"/>
      <c r="LC3" s="2"/>
      <c r="LD3" s="2"/>
      <c r="LE3" s="2"/>
      <c r="LF3" s="2"/>
      <c r="LG3" s="2"/>
      <c r="LH3" s="2"/>
      <c r="LI3" s="2">
        <v>2</v>
      </c>
      <c r="LJ3" s="2" t="s">
        <v>23</v>
      </c>
      <c r="LK3" s="2">
        <v>11</v>
      </c>
      <c r="LL3" s="2">
        <v>112401</v>
      </c>
      <c r="LM3" s="2">
        <v>15</v>
      </c>
      <c r="LN3" s="2" t="s">
        <v>23</v>
      </c>
      <c r="LO3" s="2">
        <v>384764</v>
      </c>
    </row>
    <row r="4" spans="1:327" x14ac:dyDescent="0.25">
      <c r="A4" s="2">
        <v>2019</v>
      </c>
      <c r="B4" s="2">
        <v>1</v>
      </c>
      <c r="C4" s="2" t="s">
        <v>23</v>
      </c>
      <c r="D4" s="2" t="s">
        <v>23</v>
      </c>
      <c r="E4" s="2">
        <v>1</v>
      </c>
      <c r="F4" s="2" t="s">
        <v>23</v>
      </c>
      <c r="G4" s="2" t="s">
        <v>23</v>
      </c>
      <c r="H4" s="2">
        <v>1</v>
      </c>
      <c r="I4" s="2" t="s">
        <v>23</v>
      </c>
      <c r="J4" s="2" t="s">
        <v>23</v>
      </c>
      <c r="K4" s="2">
        <v>1</v>
      </c>
      <c r="L4" s="2" t="s">
        <v>23</v>
      </c>
      <c r="M4" s="2" t="s">
        <v>23</v>
      </c>
      <c r="N4" s="2">
        <v>1</v>
      </c>
      <c r="O4" s="2" t="s">
        <v>23</v>
      </c>
      <c r="P4" s="2" t="s">
        <v>23</v>
      </c>
      <c r="Q4" s="2">
        <v>1</v>
      </c>
      <c r="R4" s="2" t="s">
        <v>23</v>
      </c>
      <c r="S4" s="2" t="s">
        <v>23</v>
      </c>
      <c r="T4" s="2"/>
      <c r="U4" s="2"/>
      <c r="V4" s="2"/>
      <c r="W4" s="2"/>
      <c r="X4" s="2"/>
      <c r="Y4" s="2"/>
      <c r="Z4" s="2">
        <v>1</v>
      </c>
      <c r="AA4" s="2" t="s">
        <v>23</v>
      </c>
      <c r="AB4" s="2" t="s">
        <v>23</v>
      </c>
      <c r="AC4" s="2">
        <v>1</v>
      </c>
      <c r="AD4" s="2" t="s">
        <v>23</v>
      </c>
      <c r="AE4" s="2" t="s">
        <v>23</v>
      </c>
      <c r="AF4" s="2">
        <v>4</v>
      </c>
      <c r="AG4" s="2">
        <v>18532</v>
      </c>
      <c r="AH4" s="2">
        <v>11460</v>
      </c>
      <c r="AI4" s="2"/>
      <c r="AJ4" s="2"/>
      <c r="AK4" s="2"/>
      <c r="AL4" s="2">
        <v>4</v>
      </c>
      <c r="AM4" s="2">
        <v>18532</v>
      </c>
      <c r="AN4" s="2">
        <v>11460</v>
      </c>
      <c r="AO4" s="2">
        <v>4</v>
      </c>
      <c r="AP4" s="2">
        <v>18532</v>
      </c>
      <c r="AQ4" s="2">
        <v>11460</v>
      </c>
      <c r="AR4" s="2"/>
      <c r="AS4" s="2"/>
      <c r="AT4" s="2"/>
      <c r="AU4" s="2">
        <v>4</v>
      </c>
      <c r="AV4" s="2">
        <v>18532</v>
      </c>
      <c r="AW4" s="2">
        <v>11460</v>
      </c>
      <c r="AX4" s="2"/>
      <c r="AY4" s="2"/>
      <c r="AZ4" s="2"/>
      <c r="BA4" s="2"/>
      <c r="BB4" s="2"/>
      <c r="BC4" s="2"/>
      <c r="BD4" s="2"/>
      <c r="BE4" s="2"/>
      <c r="BF4" s="2"/>
      <c r="BG4" s="2"/>
      <c r="BH4" s="2"/>
      <c r="BI4" s="2"/>
      <c r="BJ4" s="2">
        <v>3</v>
      </c>
      <c r="BK4" s="2">
        <v>4900</v>
      </c>
      <c r="BL4" s="2" t="s">
        <v>23</v>
      </c>
      <c r="BM4" s="2">
        <v>3</v>
      </c>
      <c r="BN4" s="2">
        <v>4900</v>
      </c>
      <c r="BO4" s="2" t="s">
        <v>23</v>
      </c>
      <c r="BP4" s="2"/>
      <c r="BQ4" s="2"/>
      <c r="BR4" s="2"/>
      <c r="BS4" s="2">
        <v>2</v>
      </c>
      <c r="BT4" s="2" t="s">
        <v>23</v>
      </c>
      <c r="BU4" s="2" t="s">
        <v>23</v>
      </c>
      <c r="BV4" s="2">
        <v>2</v>
      </c>
      <c r="BW4" s="2" t="s">
        <v>23</v>
      </c>
      <c r="BX4" s="2" t="s">
        <v>23</v>
      </c>
      <c r="BY4" s="2">
        <v>3</v>
      </c>
      <c r="BZ4" s="2" t="s">
        <v>23</v>
      </c>
      <c r="CA4" s="2" t="s">
        <v>23</v>
      </c>
      <c r="CB4" s="2">
        <v>3</v>
      </c>
      <c r="CC4" s="2" t="s">
        <v>23</v>
      </c>
      <c r="CD4" s="2" t="s">
        <v>23</v>
      </c>
      <c r="CE4" s="2"/>
      <c r="CF4" s="2"/>
      <c r="CG4" s="2"/>
      <c r="CH4" s="2">
        <v>1</v>
      </c>
      <c r="CI4" s="2" t="s">
        <v>23</v>
      </c>
      <c r="CJ4" s="2" t="s">
        <v>23</v>
      </c>
      <c r="CK4" s="2">
        <v>1</v>
      </c>
      <c r="CL4" s="2" t="s">
        <v>23</v>
      </c>
      <c r="CM4" s="2" t="s">
        <v>23</v>
      </c>
      <c r="CN4" s="2"/>
      <c r="CO4" s="2"/>
      <c r="CP4" s="2"/>
      <c r="CQ4" s="2"/>
      <c r="CR4" s="2"/>
      <c r="CS4" s="2"/>
      <c r="CT4" s="2">
        <v>1</v>
      </c>
      <c r="CU4" s="2" t="s">
        <v>23</v>
      </c>
      <c r="CV4" s="2" t="s">
        <v>23</v>
      </c>
      <c r="CW4" s="2">
        <v>1</v>
      </c>
      <c r="CX4" s="2" t="s">
        <v>23</v>
      </c>
      <c r="CY4" s="2" t="s">
        <v>23</v>
      </c>
      <c r="CZ4" s="2">
        <v>9</v>
      </c>
      <c r="DA4" s="2">
        <v>130654</v>
      </c>
      <c r="DB4" s="2">
        <v>39760</v>
      </c>
      <c r="DC4" s="2">
        <v>3</v>
      </c>
      <c r="DD4" s="2" t="s">
        <v>23</v>
      </c>
      <c r="DE4" s="2" t="s">
        <v>23</v>
      </c>
      <c r="DF4" s="2">
        <v>1</v>
      </c>
      <c r="DG4" s="2" t="s">
        <v>23</v>
      </c>
      <c r="DH4" s="2" t="s">
        <v>23</v>
      </c>
      <c r="DI4" s="2">
        <v>7</v>
      </c>
      <c r="DJ4" s="2">
        <v>117354</v>
      </c>
      <c r="DK4" s="2">
        <v>37160</v>
      </c>
      <c r="DL4" s="2">
        <v>1</v>
      </c>
      <c r="DM4" s="2" t="s">
        <v>23</v>
      </c>
      <c r="DN4" s="2" t="s">
        <v>23</v>
      </c>
      <c r="DO4" s="2">
        <v>1</v>
      </c>
      <c r="DP4" s="2" t="s">
        <v>23</v>
      </c>
      <c r="DQ4" s="2" t="s">
        <v>23</v>
      </c>
      <c r="DR4" s="2">
        <v>1</v>
      </c>
      <c r="DS4" s="2" t="s">
        <v>23</v>
      </c>
      <c r="DT4" s="2" t="s">
        <v>23</v>
      </c>
      <c r="DU4" s="2">
        <v>1</v>
      </c>
      <c r="DV4" s="2" t="s">
        <v>23</v>
      </c>
      <c r="DW4" s="2" t="s">
        <v>23</v>
      </c>
      <c r="DX4" s="2">
        <v>8</v>
      </c>
      <c r="DY4" s="2" t="s">
        <v>23</v>
      </c>
      <c r="DZ4" s="2" t="s">
        <v>23</v>
      </c>
      <c r="EA4" s="2">
        <v>2</v>
      </c>
      <c r="EB4" s="2" t="s">
        <v>23</v>
      </c>
      <c r="EC4" s="2" t="s">
        <v>23</v>
      </c>
      <c r="ED4" s="2"/>
      <c r="EE4" s="2"/>
      <c r="EF4" s="2"/>
      <c r="EG4" s="2">
        <v>6</v>
      </c>
      <c r="EH4" s="2" t="s">
        <v>23</v>
      </c>
      <c r="EI4" s="2" t="s">
        <v>23</v>
      </c>
      <c r="EJ4" s="2">
        <v>5</v>
      </c>
      <c r="EK4" s="2">
        <v>12296</v>
      </c>
      <c r="EL4" s="2">
        <v>1570</v>
      </c>
      <c r="EM4" s="2">
        <v>2</v>
      </c>
      <c r="EN4" s="2" t="s">
        <v>23</v>
      </c>
      <c r="EO4" s="2" t="s">
        <v>23</v>
      </c>
      <c r="EP4" s="2">
        <v>3</v>
      </c>
      <c r="EQ4" s="2">
        <v>7194</v>
      </c>
      <c r="ER4" s="2" t="s">
        <v>23</v>
      </c>
      <c r="ES4" s="2">
        <v>2</v>
      </c>
      <c r="ET4" s="2" t="s">
        <v>23</v>
      </c>
      <c r="EU4" s="2" t="s">
        <v>23</v>
      </c>
      <c r="EV4" s="2">
        <v>5</v>
      </c>
      <c r="EW4" s="2" t="s">
        <v>23</v>
      </c>
      <c r="EX4" s="2" t="s">
        <v>23</v>
      </c>
      <c r="EY4" s="2">
        <v>2</v>
      </c>
      <c r="EZ4" s="2" t="s">
        <v>23</v>
      </c>
      <c r="FA4" s="2" t="s">
        <v>23</v>
      </c>
      <c r="FB4" s="2">
        <v>3</v>
      </c>
      <c r="FC4" s="2" t="s">
        <v>23</v>
      </c>
      <c r="FD4" s="2" t="s">
        <v>1511</v>
      </c>
      <c r="FE4" s="2">
        <v>2</v>
      </c>
      <c r="FF4" s="2" t="s">
        <v>23</v>
      </c>
      <c r="FG4" s="2" t="s">
        <v>23</v>
      </c>
      <c r="FH4" s="2">
        <v>2</v>
      </c>
      <c r="FI4" s="2" t="s">
        <v>23</v>
      </c>
      <c r="FJ4" s="2" t="s">
        <v>23</v>
      </c>
      <c r="FK4" s="2">
        <v>2</v>
      </c>
      <c r="FL4" s="2" t="s">
        <v>23</v>
      </c>
      <c r="FM4" s="2" t="s">
        <v>23</v>
      </c>
      <c r="FN4" s="2">
        <v>2</v>
      </c>
      <c r="FO4" s="2" t="s">
        <v>23</v>
      </c>
      <c r="FP4" s="2" t="s">
        <v>23</v>
      </c>
      <c r="FQ4" s="2"/>
      <c r="FR4" s="2"/>
      <c r="FS4" s="2"/>
      <c r="FT4" s="2">
        <v>1</v>
      </c>
      <c r="FU4" s="2" t="s">
        <v>23</v>
      </c>
      <c r="FV4" s="2" t="s">
        <v>23</v>
      </c>
      <c r="FW4" s="2">
        <v>1</v>
      </c>
      <c r="FX4" s="2" t="s">
        <v>23</v>
      </c>
      <c r="FY4" s="2" t="s">
        <v>23</v>
      </c>
      <c r="FZ4" s="2">
        <v>1</v>
      </c>
      <c r="GA4" s="2" t="s">
        <v>23</v>
      </c>
      <c r="GB4" s="2" t="s">
        <v>23</v>
      </c>
      <c r="GC4" s="2">
        <v>1</v>
      </c>
      <c r="GD4" s="2" t="s">
        <v>23</v>
      </c>
      <c r="GE4" s="2" t="s">
        <v>23</v>
      </c>
      <c r="GF4" s="2">
        <v>10</v>
      </c>
      <c r="GG4" s="2">
        <v>9</v>
      </c>
      <c r="GH4" s="2" t="s">
        <v>1511</v>
      </c>
      <c r="GI4" s="2">
        <v>3</v>
      </c>
      <c r="GJ4" s="2">
        <v>2</v>
      </c>
      <c r="GK4" s="2" t="s">
        <v>23</v>
      </c>
      <c r="GL4" s="2" t="s">
        <v>23</v>
      </c>
      <c r="GM4" s="2">
        <v>1</v>
      </c>
      <c r="GN4" s="2" t="s">
        <v>23</v>
      </c>
      <c r="GO4" s="2" t="s">
        <v>23</v>
      </c>
      <c r="GP4" s="2">
        <v>1</v>
      </c>
      <c r="GQ4" s="2" t="s">
        <v>23</v>
      </c>
      <c r="GR4" s="2" t="s">
        <v>23</v>
      </c>
      <c r="GS4" s="2"/>
      <c r="GT4" s="2"/>
      <c r="GU4" s="2"/>
      <c r="GV4" s="2">
        <v>1</v>
      </c>
      <c r="GW4" s="2" t="s">
        <v>23</v>
      </c>
      <c r="GX4" s="2" t="s">
        <v>23</v>
      </c>
      <c r="GY4" s="2">
        <v>1</v>
      </c>
      <c r="GZ4" s="2" t="s">
        <v>23</v>
      </c>
      <c r="HA4" s="2" t="s">
        <v>23</v>
      </c>
      <c r="HB4" s="2"/>
      <c r="HC4" s="2"/>
      <c r="HD4" s="2"/>
      <c r="HE4" s="2">
        <v>1</v>
      </c>
      <c r="HF4" s="2" t="s">
        <v>23</v>
      </c>
      <c r="HG4" s="2" t="s">
        <v>23</v>
      </c>
      <c r="HH4" s="2">
        <v>1</v>
      </c>
      <c r="HI4" s="2" t="s">
        <v>23</v>
      </c>
      <c r="HJ4" s="2" t="s">
        <v>23</v>
      </c>
      <c r="HK4" s="2"/>
      <c r="HL4" s="2"/>
      <c r="HM4" s="2"/>
      <c r="HN4" s="2">
        <v>6</v>
      </c>
      <c r="HO4" s="2">
        <v>57556</v>
      </c>
      <c r="HP4" s="2">
        <v>24992</v>
      </c>
      <c r="HQ4" s="2">
        <v>4</v>
      </c>
      <c r="HR4" s="2">
        <v>4000</v>
      </c>
      <c r="HS4" s="2">
        <v>800</v>
      </c>
      <c r="HT4" s="2">
        <v>6</v>
      </c>
      <c r="HU4" s="2">
        <v>53556</v>
      </c>
      <c r="HV4" s="2">
        <v>24192</v>
      </c>
      <c r="HW4" s="2">
        <v>6</v>
      </c>
      <c r="HX4" s="2">
        <v>57556</v>
      </c>
      <c r="HY4" s="2">
        <v>24992</v>
      </c>
      <c r="HZ4" s="2">
        <v>4</v>
      </c>
      <c r="IA4" s="2">
        <v>4000</v>
      </c>
      <c r="IB4" s="2">
        <v>800</v>
      </c>
      <c r="IC4" s="2">
        <v>6</v>
      </c>
      <c r="ID4" s="2">
        <v>53556</v>
      </c>
      <c r="IE4" s="2">
        <v>24192</v>
      </c>
      <c r="IF4" s="2">
        <v>3</v>
      </c>
      <c r="IG4" s="2">
        <v>53900</v>
      </c>
      <c r="IH4" s="2">
        <v>10400</v>
      </c>
      <c r="II4" s="2">
        <v>3</v>
      </c>
      <c r="IJ4" s="2">
        <v>17000</v>
      </c>
      <c r="IK4" s="2">
        <v>4200</v>
      </c>
      <c r="IL4" s="2">
        <v>3</v>
      </c>
      <c r="IM4" s="2">
        <v>27500</v>
      </c>
      <c r="IN4" s="2">
        <v>2500</v>
      </c>
      <c r="IO4" s="2">
        <v>3</v>
      </c>
      <c r="IP4" s="2">
        <v>9400</v>
      </c>
      <c r="IQ4" s="2">
        <v>3700</v>
      </c>
      <c r="IR4" s="2">
        <v>1</v>
      </c>
      <c r="IS4" s="2" t="s">
        <v>23</v>
      </c>
      <c r="IT4" s="2" t="s">
        <v>23</v>
      </c>
      <c r="IU4" s="2">
        <v>1</v>
      </c>
      <c r="IV4" s="2" t="s">
        <v>23</v>
      </c>
      <c r="IW4" s="2" t="s">
        <v>23</v>
      </c>
      <c r="IX4" s="2">
        <v>1</v>
      </c>
      <c r="IY4" s="2" t="s">
        <v>23</v>
      </c>
      <c r="IZ4" s="2" t="s">
        <v>23</v>
      </c>
      <c r="JA4" s="2">
        <v>1</v>
      </c>
      <c r="JB4" s="2" t="s">
        <v>23</v>
      </c>
      <c r="JC4" s="2" t="s">
        <v>23</v>
      </c>
      <c r="JD4" s="2">
        <v>2</v>
      </c>
      <c r="JE4" s="2" t="s">
        <v>23</v>
      </c>
      <c r="JF4" s="2" t="s">
        <v>23</v>
      </c>
      <c r="JG4" s="2">
        <v>2</v>
      </c>
      <c r="JH4" s="2" t="s">
        <v>23</v>
      </c>
      <c r="JI4" s="2" t="s">
        <v>23</v>
      </c>
      <c r="JJ4" s="2">
        <v>2</v>
      </c>
      <c r="JK4" s="2" t="s">
        <v>23</v>
      </c>
      <c r="JL4" s="2" t="s">
        <v>23</v>
      </c>
      <c r="JM4" s="2">
        <v>2</v>
      </c>
      <c r="JN4" s="2" t="s">
        <v>23</v>
      </c>
      <c r="JO4" s="2" t="s">
        <v>23</v>
      </c>
      <c r="JP4" s="2">
        <v>23</v>
      </c>
      <c r="JQ4" s="2">
        <v>329818</v>
      </c>
      <c r="JR4" s="2">
        <v>92220</v>
      </c>
      <c r="JS4" s="2">
        <v>5</v>
      </c>
      <c r="JT4" s="2">
        <v>20874</v>
      </c>
      <c r="JU4" s="2">
        <v>2268</v>
      </c>
      <c r="JV4" s="2">
        <v>2</v>
      </c>
      <c r="JW4" s="2" t="s">
        <v>23</v>
      </c>
      <c r="JX4" s="2" t="s">
        <v>23</v>
      </c>
      <c r="JY4" s="2">
        <v>2</v>
      </c>
      <c r="JZ4" s="2" t="s">
        <v>23</v>
      </c>
      <c r="KA4" s="2" t="s">
        <v>23</v>
      </c>
      <c r="KB4" s="2"/>
      <c r="KC4" s="2"/>
      <c r="KD4" s="2"/>
      <c r="KE4" s="2">
        <v>2</v>
      </c>
      <c r="KF4" s="2" t="s">
        <v>23</v>
      </c>
      <c r="KG4" s="2" t="s">
        <v>23</v>
      </c>
      <c r="KH4" s="2">
        <v>2</v>
      </c>
      <c r="KI4" s="2" t="s">
        <v>23</v>
      </c>
      <c r="KJ4" s="2" t="s">
        <v>23</v>
      </c>
      <c r="KK4" s="2"/>
      <c r="KL4" s="2"/>
      <c r="KM4" s="2"/>
      <c r="KN4" s="2">
        <v>2</v>
      </c>
      <c r="KO4" s="2" t="s">
        <v>23</v>
      </c>
      <c r="KP4" s="2" t="s">
        <v>23</v>
      </c>
      <c r="KQ4" s="2">
        <v>2</v>
      </c>
      <c r="KR4" s="2" t="s">
        <v>23</v>
      </c>
      <c r="KS4" s="2" t="s">
        <v>23</v>
      </c>
      <c r="KT4" s="2"/>
      <c r="KU4" s="2"/>
      <c r="KV4" s="2"/>
      <c r="KW4" s="2">
        <v>1</v>
      </c>
      <c r="KX4" s="2" t="s">
        <v>23</v>
      </c>
      <c r="KY4" s="2" t="s">
        <v>23</v>
      </c>
      <c r="KZ4" s="2">
        <v>1</v>
      </c>
      <c r="LA4" s="2" t="s">
        <v>23</v>
      </c>
      <c r="LB4" s="2" t="s">
        <v>23</v>
      </c>
      <c r="LC4" s="2">
        <v>1</v>
      </c>
      <c r="LD4" s="2" t="s">
        <v>23</v>
      </c>
      <c r="LE4" s="2" t="s">
        <v>23</v>
      </c>
      <c r="LF4" s="2">
        <v>1</v>
      </c>
      <c r="LG4" s="2" t="s">
        <v>23</v>
      </c>
      <c r="LH4" s="2" t="s">
        <v>23</v>
      </c>
      <c r="LI4" s="2">
        <v>3</v>
      </c>
      <c r="LJ4" s="2" t="s">
        <v>23</v>
      </c>
      <c r="LK4" s="2">
        <v>17</v>
      </c>
      <c r="LL4" s="2">
        <v>64900</v>
      </c>
      <c r="LM4" s="2">
        <v>20</v>
      </c>
      <c r="LN4" s="2">
        <v>308944</v>
      </c>
      <c r="LO4" s="2">
        <v>89952</v>
      </c>
    </row>
  </sheetData>
  <pageMargins left="0.75" right="0.75" top="1" bottom="1" header="0.511811023622047" footer="0.511811023622047"/>
  <pageSetup paperSize="9" orientation="portrait" horizontalDpi="300" verticalDpi="300"/>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7"/>
  <sheetViews>
    <sheetView zoomScaleNormal="100" workbookViewId="0">
      <pane ySplit="1" topLeftCell="A2" activePane="bottomLeft" state="frozen"/>
      <selection pane="bottomLeft"/>
    </sheetView>
  </sheetViews>
  <sheetFormatPr defaultColWidth="8.7109375" defaultRowHeight="15" x14ac:dyDescent="0.25"/>
  <cols>
    <col min="1" max="1" width="8" customWidth="1"/>
    <col min="2" max="10" width="50" customWidth="1"/>
  </cols>
  <sheetData>
    <row r="1" spans="1:10" ht="38.25" x14ac:dyDescent="0.25">
      <c r="A1" s="1" t="s">
        <v>12</v>
      </c>
      <c r="B1" s="1" t="s">
        <v>1838</v>
      </c>
      <c r="C1" s="1" t="s">
        <v>1839</v>
      </c>
      <c r="D1" s="1" t="s">
        <v>1840</v>
      </c>
      <c r="E1" s="1" t="s">
        <v>1841</v>
      </c>
      <c r="F1" s="1" t="s">
        <v>1842</v>
      </c>
      <c r="G1" s="1" t="s">
        <v>1843</v>
      </c>
      <c r="H1" s="1" t="s">
        <v>1844</v>
      </c>
      <c r="I1" s="1" t="s">
        <v>1845</v>
      </c>
      <c r="J1" s="1" t="s">
        <v>1846</v>
      </c>
    </row>
    <row r="2" spans="1:10" x14ac:dyDescent="0.25">
      <c r="A2" s="2">
        <v>2002</v>
      </c>
      <c r="B2" s="2">
        <v>15</v>
      </c>
      <c r="C2" s="2"/>
      <c r="D2" s="2"/>
      <c r="E2" s="2"/>
      <c r="F2" s="2" t="s">
        <v>23</v>
      </c>
      <c r="G2" s="2">
        <v>12</v>
      </c>
      <c r="H2" s="2">
        <v>4</v>
      </c>
      <c r="I2" s="2" t="s">
        <v>23</v>
      </c>
      <c r="J2" s="2"/>
    </row>
    <row r="3" spans="1:10" x14ac:dyDescent="0.25">
      <c r="A3" s="2">
        <v>2007</v>
      </c>
      <c r="B3" s="2">
        <v>11</v>
      </c>
      <c r="C3" s="2">
        <v>10</v>
      </c>
      <c r="D3" s="2">
        <v>23705</v>
      </c>
      <c r="E3" s="2"/>
      <c r="F3" s="2">
        <v>6</v>
      </c>
      <c r="G3" s="2">
        <v>8</v>
      </c>
      <c r="H3" s="2">
        <v>5</v>
      </c>
      <c r="I3" s="2">
        <v>15406</v>
      </c>
      <c r="J3" s="2"/>
    </row>
    <row r="4" spans="1:10" x14ac:dyDescent="0.25">
      <c r="A4" s="2">
        <v>2012</v>
      </c>
      <c r="B4" s="2">
        <v>10</v>
      </c>
      <c r="C4" s="2">
        <v>10</v>
      </c>
      <c r="D4" s="2">
        <v>21530</v>
      </c>
      <c r="E4" s="2"/>
      <c r="F4" s="2">
        <v>5</v>
      </c>
      <c r="G4" s="2">
        <v>5</v>
      </c>
      <c r="H4" s="2">
        <v>5</v>
      </c>
      <c r="I4" s="2">
        <v>3300</v>
      </c>
      <c r="J4" s="2"/>
    </row>
    <row r="5" spans="1:10" x14ac:dyDescent="0.25">
      <c r="A5" s="2">
        <v>2014</v>
      </c>
      <c r="B5" s="2">
        <v>2</v>
      </c>
      <c r="C5" s="2"/>
      <c r="D5" s="2" t="s">
        <v>23</v>
      </c>
      <c r="E5" s="2" t="s">
        <v>23</v>
      </c>
      <c r="F5" s="2" t="s">
        <v>23</v>
      </c>
      <c r="G5" s="2">
        <v>2</v>
      </c>
      <c r="H5" s="2"/>
      <c r="I5" s="2"/>
      <c r="J5" s="2" t="s">
        <v>23</v>
      </c>
    </row>
    <row r="6" spans="1:10" x14ac:dyDescent="0.25">
      <c r="A6" s="2">
        <v>2017</v>
      </c>
      <c r="B6" s="2">
        <v>9</v>
      </c>
      <c r="C6" s="2">
        <v>9</v>
      </c>
      <c r="D6" s="2">
        <v>28500</v>
      </c>
      <c r="E6" s="2"/>
      <c r="F6" s="2">
        <v>8</v>
      </c>
      <c r="G6" s="2">
        <v>9</v>
      </c>
      <c r="H6" s="2"/>
      <c r="I6" s="2"/>
      <c r="J6" s="2"/>
    </row>
    <row r="7" spans="1:10" x14ac:dyDescent="0.25">
      <c r="A7" s="2">
        <v>2022</v>
      </c>
      <c r="B7" s="2">
        <v>17</v>
      </c>
      <c r="C7" s="2">
        <v>17</v>
      </c>
      <c r="D7" s="2">
        <v>68982</v>
      </c>
      <c r="E7" s="2"/>
      <c r="F7" s="2">
        <v>6</v>
      </c>
      <c r="G7" s="2">
        <v>17</v>
      </c>
      <c r="H7" s="2">
        <v>4</v>
      </c>
      <c r="I7" s="2">
        <v>208</v>
      </c>
      <c r="J7" s="2"/>
    </row>
  </sheetData>
  <pageMargins left="0.75" right="0.75" top="1" bottom="1" header="0.511811023622047" footer="0.511811023622047"/>
  <pageSetup paperSize="9" orientation="portrait" horizontalDpi="300" verticalDpi="300"/>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P3"/>
  <sheetViews>
    <sheetView zoomScaleNormal="100" workbookViewId="0">
      <pane ySplit="1" topLeftCell="A2" activePane="bottomLeft" state="frozen"/>
      <selection pane="bottomLeft" activeCell="D28" sqref="D28"/>
    </sheetView>
  </sheetViews>
  <sheetFormatPr defaultColWidth="8.7109375" defaultRowHeight="15" x14ac:dyDescent="0.25"/>
  <cols>
    <col min="1" max="1" width="8" customWidth="1"/>
    <col min="2" max="2" width="50" customWidth="1"/>
    <col min="3" max="3" width="48" customWidth="1"/>
    <col min="4" max="4" width="44" customWidth="1"/>
    <col min="5" max="5" width="43" customWidth="1"/>
    <col min="6" max="6" width="48" customWidth="1"/>
    <col min="7" max="16" width="50" customWidth="1"/>
  </cols>
  <sheetData>
    <row r="1" spans="1:16" ht="25.5" x14ac:dyDescent="0.25">
      <c r="A1" s="1" t="s">
        <v>12</v>
      </c>
      <c r="B1" s="1" t="s">
        <v>1847</v>
      </c>
      <c r="C1" s="1" t="s">
        <v>1848</v>
      </c>
      <c r="D1" s="1" t="s">
        <v>1849</v>
      </c>
      <c r="E1" s="1" t="s">
        <v>1850</v>
      </c>
      <c r="F1" s="1" t="s">
        <v>1851</v>
      </c>
      <c r="G1" s="1" t="s">
        <v>1852</v>
      </c>
      <c r="H1" s="1" t="s">
        <v>1853</v>
      </c>
      <c r="I1" s="1" t="s">
        <v>1854</v>
      </c>
      <c r="J1" s="1" t="s">
        <v>1855</v>
      </c>
      <c r="K1" s="1" t="s">
        <v>1856</v>
      </c>
      <c r="L1" s="1" t="s">
        <v>1857</v>
      </c>
      <c r="M1" s="1" t="s">
        <v>1858</v>
      </c>
      <c r="N1" s="1" t="s">
        <v>1859</v>
      </c>
      <c r="O1" s="1" t="s">
        <v>1860</v>
      </c>
      <c r="P1" s="1" t="s">
        <v>1861</v>
      </c>
    </row>
    <row r="2" spans="1:16" x14ac:dyDescent="0.25">
      <c r="A2" s="2">
        <v>2014</v>
      </c>
      <c r="B2" s="2">
        <v>1400</v>
      </c>
      <c r="C2" s="2">
        <v>3</v>
      </c>
      <c r="D2" s="2">
        <v>6</v>
      </c>
      <c r="E2" s="2">
        <v>47000</v>
      </c>
      <c r="F2" s="2">
        <v>10200</v>
      </c>
      <c r="G2" s="2">
        <v>5</v>
      </c>
      <c r="H2" s="2" t="s">
        <v>23</v>
      </c>
      <c r="I2" s="2">
        <v>1</v>
      </c>
      <c r="J2" s="2" t="s">
        <v>23</v>
      </c>
      <c r="K2" s="2">
        <v>2</v>
      </c>
      <c r="L2" s="2" t="s">
        <v>23</v>
      </c>
      <c r="M2" s="2" t="s">
        <v>23</v>
      </c>
      <c r="N2" s="2">
        <v>4</v>
      </c>
      <c r="O2" s="2" t="s">
        <v>23</v>
      </c>
      <c r="P2" s="2" t="s">
        <v>23</v>
      </c>
    </row>
    <row r="3" spans="1:16" x14ac:dyDescent="0.25">
      <c r="A3" s="2">
        <v>2019</v>
      </c>
      <c r="B3" s="2">
        <v>3600</v>
      </c>
      <c r="C3" s="2">
        <v>7</v>
      </c>
      <c r="D3" s="2">
        <v>10</v>
      </c>
      <c r="E3" s="2" t="s">
        <v>23</v>
      </c>
      <c r="F3" s="2">
        <v>23798</v>
      </c>
      <c r="G3" s="2">
        <v>10</v>
      </c>
      <c r="H3" s="2" t="s">
        <v>23</v>
      </c>
      <c r="I3" s="2"/>
      <c r="J3" s="2"/>
      <c r="K3" s="2">
        <v>6</v>
      </c>
      <c r="L3" s="2" t="s">
        <v>23</v>
      </c>
      <c r="M3" s="2" t="s">
        <v>23</v>
      </c>
      <c r="N3" s="2">
        <v>6</v>
      </c>
      <c r="O3" s="2">
        <v>58732</v>
      </c>
      <c r="P3" s="2" t="s">
        <v>23</v>
      </c>
    </row>
  </sheetData>
  <pageMargins left="0.75" right="0.75" top="1" bottom="1" header="0.511811023622047" footer="0.511811023622047"/>
  <pageSetup paperSize="9" orientation="portrait" horizontalDpi="300" verticalDpi="300"/>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H4"/>
  <sheetViews>
    <sheetView zoomScaleNormal="100" workbookViewId="0">
      <pane ySplit="1" topLeftCell="A2" activePane="bottomLeft" state="frozen"/>
      <selection pane="bottomLeft"/>
    </sheetView>
  </sheetViews>
  <sheetFormatPr defaultColWidth="8.7109375" defaultRowHeight="15" x14ac:dyDescent="0.25"/>
  <cols>
    <col min="1" max="1" width="8" customWidth="1"/>
    <col min="2" max="8" width="50" customWidth="1"/>
  </cols>
  <sheetData>
    <row r="1" spans="1:8" ht="38.25" x14ac:dyDescent="0.25">
      <c r="A1" s="1" t="s">
        <v>12</v>
      </c>
      <c r="B1" s="1" t="s">
        <v>1862</v>
      </c>
      <c r="C1" s="1" t="s">
        <v>1863</v>
      </c>
      <c r="D1" s="1" t="s">
        <v>1864</v>
      </c>
      <c r="E1" s="1" t="s">
        <v>1865</v>
      </c>
      <c r="F1" s="1" t="s">
        <v>1866</v>
      </c>
      <c r="G1" s="1" t="s">
        <v>1867</v>
      </c>
      <c r="H1" s="1" t="s">
        <v>1868</v>
      </c>
    </row>
    <row r="2" spans="1:8" x14ac:dyDescent="0.25">
      <c r="A2" s="2">
        <v>2009</v>
      </c>
      <c r="B2" s="2">
        <v>2</v>
      </c>
      <c r="C2" s="2" t="s">
        <v>23</v>
      </c>
      <c r="D2" s="2" t="s">
        <v>23</v>
      </c>
      <c r="E2" s="2" t="s">
        <v>23</v>
      </c>
      <c r="F2" s="2" t="s">
        <v>23</v>
      </c>
      <c r="G2" s="2" t="s">
        <v>23</v>
      </c>
      <c r="H2" s="2" t="s">
        <v>23</v>
      </c>
    </row>
    <row r="3" spans="1:8" x14ac:dyDescent="0.25">
      <c r="A3" s="2">
        <v>2014</v>
      </c>
      <c r="B3" s="2">
        <v>4</v>
      </c>
      <c r="C3" s="2" t="s">
        <v>23</v>
      </c>
      <c r="D3" s="2" t="s">
        <v>23</v>
      </c>
      <c r="E3" s="2" t="s">
        <v>23</v>
      </c>
      <c r="F3" s="2" t="s">
        <v>23</v>
      </c>
      <c r="G3" s="2" t="s">
        <v>23</v>
      </c>
      <c r="H3" s="2" t="s">
        <v>23</v>
      </c>
    </row>
    <row r="4" spans="1:8" x14ac:dyDescent="0.25">
      <c r="A4" s="2">
        <v>2019</v>
      </c>
      <c r="B4" s="2">
        <v>8</v>
      </c>
      <c r="C4" s="2" t="s">
        <v>23</v>
      </c>
      <c r="D4" s="2" t="s">
        <v>23</v>
      </c>
      <c r="E4" s="2">
        <v>175080</v>
      </c>
      <c r="F4" s="2" t="s">
        <v>23</v>
      </c>
      <c r="G4" s="2" t="s">
        <v>23</v>
      </c>
      <c r="H4" s="2" t="s">
        <v>23</v>
      </c>
    </row>
  </sheetData>
  <pageMargins left="0.75" right="0.75" top="1" bottom="1" header="0.511811023622047" footer="0.511811023622047"/>
  <pageSetup paperSize="9" orientation="portrait" horizontalDpi="300" verticalDpi="300"/>
  <tableParts count="1">
    <tablePart r:id="rId1"/>
  </tableParts>
</worksheet>
</file>

<file path=docMetadata/LabelInfo.xml><?xml version="1.0" encoding="utf-8"?>
<clbl:labelList xmlns:clbl="http://schemas.microsoft.com/office/2020/mipLabelMetadata">
  <clbl:label id="{96d48bd7-a8ec-495f-9684-067f65f4b446}" enabled="1" method="Standard" siteId="{3847dec6-63b2-43f9-a6d0-58a40aaa1a10}" removed="0"/>
</clbl:labelLis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2" baseType="variant">
      <vt:variant>
        <vt:lpstr>Worksheets</vt:lpstr>
      </vt:variant>
      <vt:variant>
        <vt:i4>47</vt:i4>
      </vt:variant>
    </vt:vector>
  </HeadingPairs>
  <TitlesOfParts>
    <vt:vector size="47" baseType="lpstr">
      <vt:lpstr>TITLE</vt:lpstr>
      <vt:lpstr>AQUATIC PLANTS</vt:lpstr>
      <vt:lpstr>BAREROOT HERBACEOUS PERENNIALS</vt:lpstr>
      <vt:lpstr>BEDDING PLANT TOTALS</vt:lpstr>
      <vt:lpstr>BEDDING PLANTS, ANNUAL</vt:lpstr>
      <vt:lpstr>BEDDING PLANTS, HERBACEOUS PERE</vt:lpstr>
      <vt:lpstr>BULBS &amp; CORMS &amp; RHIZOMES &amp; TUBE</vt:lpstr>
      <vt:lpstr>CACTI &amp; SUCCULENTS</vt:lpstr>
      <vt:lpstr>CUCUMBERS</vt:lpstr>
      <vt:lpstr>CUT CHRISTMAS TREES</vt:lpstr>
      <vt:lpstr>CUT CHRISTMAS TREES &amp; SHORT TER</vt:lpstr>
      <vt:lpstr>CUT CULTIVATED GREENS</vt:lpstr>
      <vt:lpstr>CUT FLOWERS</vt:lpstr>
      <vt:lpstr>CUT FLOWERS &amp; CUT CULTIVATED GR</vt:lpstr>
      <vt:lpstr>DECIDUOUS FLOWERING TREES</vt:lpstr>
      <vt:lpstr>DECIDUOUS SHADE TREES</vt:lpstr>
      <vt:lpstr>DECIDUOUS SHRUBS</vt:lpstr>
      <vt:lpstr>EVERGREENS, BROADLEAF</vt:lpstr>
      <vt:lpstr>EVERGREENS, CONIFEROUS</vt:lpstr>
      <vt:lpstr>FLORICULTURE TOTALS</vt:lpstr>
      <vt:lpstr>FLORICULTURE, OTHER</vt:lpstr>
      <vt:lpstr>FLOWER SEEDS</vt:lpstr>
      <vt:lpstr>FLOWERING PLANTS, POTTED</vt:lpstr>
      <vt:lpstr>FOLIAGE PLANTS</vt:lpstr>
      <vt:lpstr>FOOD CROP TOTALS</vt:lpstr>
      <vt:lpstr>FOOD CROP, OTHER</vt:lpstr>
      <vt:lpstr>FRUIT &amp; NUT PLANTS</vt:lpstr>
      <vt:lpstr>FRUIT TOTALS</vt:lpstr>
      <vt:lpstr>HERBS</vt:lpstr>
      <vt:lpstr>HORTICULTURE TOTALS</vt:lpstr>
      <vt:lpstr>HORTICULTURE, OTHER</vt:lpstr>
      <vt:lpstr>LETTUCE</vt:lpstr>
      <vt:lpstr>MUSHROOMS</vt:lpstr>
      <vt:lpstr>NURSERY TOTALS</vt:lpstr>
      <vt:lpstr>NURSERY, OTHER</vt:lpstr>
      <vt:lpstr>ORNAMENTAL GRASSES</vt:lpstr>
      <vt:lpstr>PALMS</vt:lpstr>
      <vt:lpstr>PEPPERS</vt:lpstr>
      <vt:lpstr>PROPAGATIVE MATERIAL</vt:lpstr>
      <vt:lpstr>SHORT TERM WOODY TREES</vt:lpstr>
      <vt:lpstr>SOD</vt:lpstr>
      <vt:lpstr>STRAWBERRIES</vt:lpstr>
      <vt:lpstr>TOMATOES</vt:lpstr>
      <vt:lpstr>TRANSPLANTS</vt:lpstr>
      <vt:lpstr>VEGETABLE SEEDS</vt:lpstr>
      <vt:lpstr>VEGETABLE TOTALS</vt:lpstr>
      <vt:lpstr>WOODY ORNAMENTALS &amp; VINES, OTHE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openpyxl</dc:creator>
  <dc:description/>
  <cp:lastModifiedBy>Keanu, Bonhee J</cp:lastModifiedBy>
  <cp:revision>0</cp:revision>
  <dcterms:created xsi:type="dcterms:W3CDTF">2026-03-20T01:05:33Z</dcterms:created>
  <dcterms:modified xsi:type="dcterms:W3CDTF">2026-03-25T02:15:27Z</dcterms:modified>
  <dc:language>en-US</dc:language>
</cp:coreProperties>
</file>